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251" windowWidth="11295" windowHeight="6750" activeTab="1"/>
  </bookViews>
  <sheets>
    <sheet name="Príjmy 2008" sheetId="1" r:id="rId1"/>
    <sheet name="Výdavky 2008" sheetId="2" r:id="rId2"/>
  </sheets>
  <definedNames>
    <definedName name="_xlnm.Print_Area" localSheetId="0">'Príjmy 2008'!$A$1:$E$63</definedName>
  </definedNames>
  <calcPr fullCalcOnLoad="1"/>
</workbook>
</file>

<file path=xl/sharedStrings.xml><?xml version="1.0" encoding="utf-8"?>
<sst xmlns="http://schemas.openxmlformats.org/spreadsheetml/2006/main" count="261" uniqueCount="234">
  <si>
    <t xml:space="preserve"> </t>
  </si>
  <si>
    <t>Daň z pozemkov</t>
  </si>
  <si>
    <t>Daň zo stavieb</t>
  </si>
  <si>
    <t>Poplatky správne</t>
  </si>
  <si>
    <t>PODIELOVÉ DANE</t>
  </si>
  <si>
    <t>DAŇ Z NEHNUTEĽNOSTÍ</t>
  </si>
  <si>
    <t>Poplatok za psa</t>
  </si>
  <si>
    <t>Poplatok za hracie prístroje</t>
  </si>
  <si>
    <t>Poplatok z ubytovacej kapacity</t>
  </si>
  <si>
    <t>Poplatok za hrobové miesto</t>
  </si>
  <si>
    <t>Poplatok za uloženie odpadu</t>
  </si>
  <si>
    <t>MIESTNE POPLATKY</t>
  </si>
  <si>
    <t>Poplatky za vodné, stočné</t>
  </si>
  <si>
    <t>Poplatky za služby Domu nádeje</t>
  </si>
  <si>
    <t>Príspevok od rodičov - MŠ</t>
  </si>
  <si>
    <t>Za relácie v miestnom rozhlase</t>
  </si>
  <si>
    <t>Za kopírovacie práce</t>
  </si>
  <si>
    <t>Príjem za opatrovateľskú službu</t>
  </si>
  <si>
    <t>Za verejnú súťaž</t>
  </si>
  <si>
    <t>Pokuty, penále, priestupky</t>
  </si>
  <si>
    <t>Prenájom KD</t>
  </si>
  <si>
    <t>Prenájom obecných zariadení</t>
  </si>
  <si>
    <t>Úroky z vkladov</t>
  </si>
  <si>
    <t>Príjem z výťažkov stávkových spoločností</t>
  </si>
  <si>
    <t>PRÍJEM Z MAJETKU OBCE</t>
  </si>
  <si>
    <t>Transfér na matriku</t>
  </si>
  <si>
    <t>TRANSFÉRY</t>
  </si>
  <si>
    <t>BEŽNÉ PRÍJMY</t>
  </si>
  <si>
    <t>KAPITÁLOVÉ PRÍJMY</t>
  </si>
  <si>
    <t>OD OBČANOV, ORGANIZÁCIÍ -  ZA SLUŽBY</t>
  </si>
  <si>
    <t>Tarifny plat,os.plat,zákl.plat,funk.plat,zahr.plat</t>
  </si>
  <si>
    <t>Elektrická energia</t>
  </si>
  <si>
    <t>Vodné, stočné</t>
  </si>
  <si>
    <t>Telefón, fax</t>
  </si>
  <si>
    <t>Poštové služby a kurierska služba</t>
  </si>
  <si>
    <t>Kancelárske potreby a materiál</t>
  </si>
  <si>
    <t>Čistiace, hygienické a dezinfekčné potreby</t>
  </si>
  <si>
    <t>Tlačivá a tlačiarenské služby</t>
  </si>
  <si>
    <t>Materiál, náhradné diely, pracovné náradie</t>
  </si>
  <si>
    <t>Stravovanie</t>
  </si>
  <si>
    <t>Kvety, vence</t>
  </si>
  <si>
    <t>Palivo - benzín</t>
  </si>
  <si>
    <t>Servis, údržba auta</t>
  </si>
  <si>
    <t>Povinné zmluvné poistenie</t>
  </si>
  <si>
    <t>Reprezentačné výdavky</t>
  </si>
  <si>
    <t>Poistné</t>
  </si>
  <si>
    <t>Prídel do sociálneho fondu</t>
  </si>
  <si>
    <t>Advokátske, komerčné a iné právne služby</t>
  </si>
  <si>
    <t>O111 637 056</t>
  </si>
  <si>
    <t>Poplatky banke</t>
  </si>
  <si>
    <t>O170 651 002</t>
  </si>
  <si>
    <t>O170 821 005</t>
  </si>
  <si>
    <t>Splátka úveru</t>
  </si>
  <si>
    <t>Propagácia a reklama</t>
  </si>
  <si>
    <t>Odvoz všetkých druhov odpadov</t>
  </si>
  <si>
    <t>O640 632 001</t>
  </si>
  <si>
    <t>Verejné osvetlenie - elektrická energia</t>
  </si>
  <si>
    <t>Údržba verejného osvetlenia</t>
  </si>
  <si>
    <t>O840 642 006</t>
  </si>
  <si>
    <t>Bežné transféry na členské príspevky</t>
  </si>
  <si>
    <t>O950 637 001</t>
  </si>
  <si>
    <t>Školenia, kurzy, semináre, porady</t>
  </si>
  <si>
    <t>Starostlivosť o starých občanov</t>
  </si>
  <si>
    <t>Jednorázová dávka sociálnej pomoci</t>
  </si>
  <si>
    <t>O630 717 001</t>
  </si>
  <si>
    <t>Vodovod</t>
  </si>
  <si>
    <t>O911</t>
  </si>
  <si>
    <t>Plat a odvody pre MŠ - 610,620</t>
  </si>
  <si>
    <t xml:space="preserve">O911 </t>
  </si>
  <si>
    <t>Bežné výdavky pre MŠ - 630</t>
  </si>
  <si>
    <t>O912</t>
  </si>
  <si>
    <t>Výdavky pre ZŠ</t>
  </si>
  <si>
    <t>MZDY ZAMESTN. OBCE</t>
  </si>
  <si>
    <t>ODVODY</t>
  </si>
  <si>
    <t>Náhrada cestovných výdavkov</t>
  </si>
  <si>
    <t>Plyn</t>
  </si>
  <si>
    <t>Koncesionárske poplatky</t>
  </si>
  <si>
    <t>Odvody</t>
  </si>
  <si>
    <t xml:space="preserve">Servis, aktual., údržba softvéru </t>
  </si>
  <si>
    <t>Rutinná a standardná údržba kancelár. strojov a VT</t>
  </si>
  <si>
    <t>ČINNOSŤ OcÚ</t>
  </si>
  <si>
    <t>DLHY OBCE</t>
  </si>
  <si>
    <t xml:space="preserve">Splátky úrokov </t>
  </si>
  <si>
    <t>MATRIKA SPOLU</t>
  </si>
  <si>
    <t>PRÍSPEVKY ORGANIZÁCIÁM</t>
  </si>
  <si>
    <t>Opravy a údržba v obci</t>
  </si>
  <si>
    <t>ÚDRŽBA V OBCI</t>
  </si>
  <si>
    <t>LIKVIDÁCIA ODPADU</t>
  </si>
  <si>
    <t>VEREJNÉ OSVETLENIE</t>
  </si>
  <si>
    <t>STAROSTLIVOSŤ O OBČANOV</t>
  </si>
  <si>
    <t>O1116 637086</t>
  </si>
  <si>
    <t>Drobný hmotný majetok do 30.000,-Sk</t>
  </si>
  <si>
    <t>Ostatný hmotný invest.majetok</t>
  </si>
  <si>
    <t>O912 641006</t>
  </si>
  <si>
    <t>Prenájom pozemkov, budov</t>
  </si>
  <si>
    <t>FITNES mzda</t>
  </si>
  <si>
    <t>FITNES SPOLU</t>
  </si>
  <si>
    <t>Prevádzková réžia a údržba</t>
  </si>
  <si>
    <t>odvody</t>
  </si>
  <si>
    <t>CINTORÍN SPOLU</t>
  </si>
  <si>
    <t>KULTÚRA SPOLU</t>
  </si>
  <si>
    <t>Kultúra, knižnica  mzda</t>
  </si>
  <si>
    <t>Majetkoprávne vysporiadanie pozemkov</t>
  </si>
  <si>
    <t>KAPITÁLOVÉ VÝDAJE VLASTNÉ</t>
  </si>
  <si>
    <t>Kanalizácia</t>
  </si>
  <si>
    <t>Mzda - poslanci, komisie, zást. starostu</t>
  </si>
  <si>
    <t xml:space="preserve">Inžinierska činnosť </t>
  </si>
  <si>
    <t>Ostatné mzdové náklady + odvody (dohody)</t>
  </si>
  <si>
    <t xml:space="preserve">Prevádzková réžia, činnosť </t>
  </si>
  <si>
    <t>SPOLU VLASTNÉ</t>
  </si>
  <si>
    <t>O1116 637084</t>
  </si>
  <si>
    <t>O810 611</t>
  </si>
  <si>
    <t>O810 620</t>
  </si>
  <si>
    <t>O840 611</t>
  </si>
  <si>
    <t>O840 635014</t>
  </si>
  <si>
    <t>O443 711001</t>
  </si>
  <si>
    <t>Obecný hasičský zbor</t>
  </si>
  <si>
    <t>OBECNÝ HASIČSKÝ ZBOR</t>
  </si>
  <si>
    <t>TRANSFÉR -VÝDAVKY</t>
  </si>
  <si>
    <t>SPOLU BEŽNÉ VLASTNÉ</t>
  </si>
  <si>
    <t>Poplatok za fitness a telocvičňu</t>
  </si>
  <si>
    <t>O1116 713001</t>
  </si>
  <si>
    <t>O520 717001</t>
  </si>
  <si>
    <t>O520 717001 1</t>
  </si>
  <si>
    <t>O9601</t>
  </si>
  <si>
    <t>Výdavky na výdajňu stravy pri MŠ</t>
  </si>
  <si>
    <t>Vlastné príjmy od Základnej školy</t>
  </si>
  <si>
    <t>PRÍJMY</t>
  </si>
  <si>
    <t>Stav.úrad, mzdy a odvody</t>
  </si>
  <si>
    <t>O443</t>
  </si>
  <si>
    <t>Stavebný úrad - 630</t>
  </si>
  <si>
    <t>STAVEBNÝ ÚRAD SPOLU</t>
  </si>
  <si>
    <t>O412</t>
  </si>
  <si>
    <t>Mzda a odvody koordinátori</t>
  </si>
  <si>
    <t>KOORDINÁTORI  SPOLU</t>
  </si>
  <si>
    <t>Výdavky na školské potreby</t>
  </si>
  <si>
    <t>Výdavky na stravu</t>
  </si>
  <si>
    <t>Dotácia na stavebný úrad</t>
  </si>
  <si>
    <t>Príjmy na koordinátoroch</t>
  </si>
  <si>
    <t>Dotácia na školské potreby</t>
  </si>
  <si>
    <t>Dotácia na stravu</t>
  </si>
  <si>
    <t>Cintorín mzda, odvody</t>
  </si>
  <si>
    <t>Výdavky ŠKD</t>
  </si>
  <si>
    <t>Výdavky ŠJ</t>
  </si>
  <si>
    <t>Dotácia na štipendiá</t>
  </si>
  <si>
    <t>Transfer z Krajsk.školsk.úradu na prenesené komp.</t>
  </si>
  <si>
    <t>SPOLU</t>
  </si>
  <si>
    <t>VÝDAVKY</t>
  </si>
  <si>
    <t>Dotácie PO a FO - farský úrad</t>
  </si>
  <si>
    <t>Údržba ihriska</t>
  </si>
  <si>
    <t>Údržba ten. kurtu a klziska</t>
  </si>
  <si>
    <t>Dotácia - kanalizácia</t>
  </si>
  <si>
    <t>DHZ - činnosť</t>
  </si>
  <si>
    <t>O1116 631001</t>
  </si>
  <si>
    <t>O810 642001</t>
  </si>
  <si>
    <t>O8208 642007</t>
  </si>
  <si>
    <t>O320 637005</t>
  </si>
  <si>
    <t>O810 635006</t>
  </si>
  <si>
    <t>O1116 611</t>
  </si>
  <si>
    <t>O1116 620</t>
  </si>
  <si>
    <t>Dotácia z ministerstva financií</t>
  </si>
  <si>
    <t>O520 611</t>
  </si>
  <si>
    <t>ČOV mzdy</t>
  </si>
  <si>
    <t>O520 620</t>
  </si>
  <si>
    <t>ČOV odvody</t>
  </si>
  <si>
    <t>O520 635004</t>
  </si>
  <si>
    <t>ČOV údržba,prevádzka</t>
  </si>
  <si>
    <t>ČOV SPOLU</t>
  </si>
  <si>
    <t>O630 635005</t>
  </si>
  <si>
    <t>Prevádzkovanie vodovodu</t>
  </si>
  <si>
    <t>Nafta Multicar</t>
  </si>
  <si>
    <t>O1116 716</t>
  </si>
  <si>
    <t>Pokuty</t>
  </si>
  <si>
    <t>Prípr.a projekt.práce IBV</t>
  </si>
  <si>
    <t>Údržba MŠ</t>
  </si>
  <si>
    <t xml:space="preserve">O1116 634 001 </t>
  </si>
  <si>
    <t>Za užív.verejn. Priestranstva</t>
  </si>
  <si>
    <t>Dotácia na MŠ</t>
  </si>
  <si>
    <t>Prenájom bytoviek</t>
  </si>
  <si>
    <t>Kolkové známky</t>
  </si>
  <si>
    <t>Dotácia na PD histor.jadro a dopravný uzol</t>
  </si>
  <si>
    <t>Oprava exteriéru Domu nádeje</t>
  </si>
  <si>
    <t>PD histor.jadro a dopravný uzol</t>
  </si>
  <si>
    <t>ČOV a kanalizácia 4. stavba</t>
  </si>
  <si>
    <t>O320 637004</t>
  </si>
  <si>
    <t>Príspevky škole</t>
  </si>
  <si>
    <t>O810 610,620</t>
  </si>
  <si>
    <t>Mzda,odvody TJ</t>
  </si>
  <si>
    <t>Miestne komunikácie v obci</t>
  </si>
  <si>
    <t>Vodovod u. ČSĽA</t>
  </si>
  <si>
    <t>O1116 637015</t>
  </si>
  <si>
    <t>O1116 637016</t>
  </si>
  <si>
    <t>O1116 635006</t>
  </si>
  <si>
    <t>OSTATNÉ   MZDY</t>
  </si>
  <si>
    <t>Dotácie pre Obecný športový klub</t>
  </si>
  <si>
    <t>Rozpočet</t>
  </si>
  <si>
    <t>Návrh</t>
  </si>
  <si>
    <t>O1116 633006</t>
  </si>
  <si>
    <t>O1116 632001</t>
  </si>
  <si>
    <t>O1116 632002</t>
  </si>
  <si>
    <t>O1116 632003</t>
  </si>
  <si>
    <t>O1116 635002</t>
  </si>
  <si>
    <t>O1116 633001</t>
  </si>
  <si>
    <t>O1116 633009</t>
  </si>
  <si>
    <t>O1116 637014</t>
  </si>
  <si>
    <t>O1116 634001</t>
  </si>
  <si>
    <t>O1116 634002</t>
  </si>
  <si>
    <t>O1116 634003</t>
  </si>
  <si>
    <t>O1116 635004</t>
  </si>
  <si>
    <t>O473 637003</t>
  </si>
  <si>
    <t>O1116 637005</t>
  </si>
  <si>
    <t>O112 637012</t>
  </si>
  <si>
    <t>O510 637004</t>
  </si>
  <si>
    <t>O640 635006</t>
  </si>
  <si>
    <t>O820 611</t>
  </si>
  <si>
    <t>O820 620</t>
  </si>
  <si>
    <t>O820 642002</t>
  </si>
  <si>
    <t>O133</t>
  </si>
  <si>
    <t>O9501 635006</t>
  </si>
  <si>
    <t>O9601 635006</t>
  </si>
  <si>
    <t>O1116 633016</t>
  </si>
  <si>
    <t>O4513 717002</t>
  </si>
  <si>
    <t>O1116637004</t>
  </si>
  <si>
    <t>Všeobecné služby</t>
  </si>
  <si>
    <t>Opatrovateľská služba</t>
  </si>
  <si>
    <t>ČOV</t>
  </si>
  <si>
    <t>Dotácia ČOV</t>
  </si>
  <si>
    <t>Dotácia Vodovod ČSĽA</t>
  </si>
  <si>
    <t>O1116 637031</t>
  </si>
  <si>
    <t>Rozvojové programy</t>
  </si>
  <si>
    <t>Dotácie na rozvojové programy</t>
  </si>
  <si>
    <t>KAPITÁLOVÉ VÝDAJE - cudzie zdroje</t>
  </si>
  <si>
    <t>Finančné operácie výdavkové</t>
  </si>
  <si>
    <t>Finančné operácie spolu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</si>
</sst>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\ &quot;Sk&quot;_-;\-* #,##0.0\ &quot;Sk&quot;_-;_-* &quot;-&quot;?\ &quot;Sk&quot;_-;_-@_-"/>
    <numFmt numFmtId="165" formatCode="#,##0.0_ ;\-#,##0.0\ "/>
    <numFmt numFmtId="166" formatCode="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9"/>
      <name val="Arial CE"/>
      <family val="2"/>
    </font>
    <font>
      <b/>
      <sz val="11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66" fontId="6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166" fontId="7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/>
    </xf>
    <xf numFmtId="9" fontId="7" fillId="2" borderId="0" xfId="0" applyNumberFormat="1" applyFont="1" applyFill="1" applyAlignment="1">
      <alignment/>
    </xf>
    <xf numFmtId="9" fontId="6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/>
    </xf>
    <xf numFmtId="0" fontId="7" fillId="2" borderId="1" xfId="0" applyFont="1" applyFill="1" applyBorder="1" applyAlignment="1">
      <alignment/>
    </xf>
    <xf numFmtId="166" fontId="7" fillId="2" borderId="1" xfId="0" applyNumberFormat="1" applyFont="1" applyFill="1" applyBorder="1" applyAlignment="1">
      <alignment/>
    </xf>
    <xf numFmtId="9" fontId="7" fillId="2" borderId="1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66" fontId="7" fillId="2" borderId="0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166" fontId="7" fillId="2" borderId="2" xfId="0" applyNumberFormat="1" applyFont="1" applyFill="1" applyBorder="1" applyAlignment="1">
      <alignment/>
    </xf>
    <xf numFmtId="9" fontId="7" fillId="2" borderId="2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B22" sqref="B22"/>
    </sheetView>
  </sheetViews>
  <sheetFormatPr defaultColWidth="9.00390625" defaultRowHeight="12.75"/>
  <cols>
    <col min="1" max="1" width="10.875" style="2" bestFit="1" customWidth="1"/>
    <col min="2" max="2" width="49.375" style="2" customWidth="1"/>
    <col min="3" max="4" width="11.875" style="2" bestFit="1" customWidth="1"/>
    <col min="5" max="5" width="12.875" style="2" customWidth="1"/>
    <col min="6" max="16384" width="9.125" style="2" customWidth="1"/>
  </cols>
  <sheetData>
    <row r="1" spans="1:5" ht="15">
      <c r="A1" s="7"/>
      <c r="B1" s="7"/>
      <c r="C1" s="3" t="s">
        <v>195</v>
      </c>
      <c r="D1" s="3" t="s">
        <v>195</v>
      </c>
      <c r="E1" s="3" t="s">
        <v>196</v>
      </c>
    </row>
    <row r="2" spans="1:5" ht="15">
      <c r="A2" s="3" t="s">
        <v>0</v>
      </c>
      <c r="B2" s="8" t="s">
        <v>127</v>
      </c>
      <c r="C2" s="3">
        <v>2008</v>
      </c>
      <c r="D2" s="3">
        <v>2009</v>
      </c>
      <c r="E2" s="3">
        <v>2010</v>
      </c>
    </row>
    <row r="3" spans="1:3" ht="15">
      <c r="A3" s="9"/>
      <c r="B3" s="8"/>
      <c r="C3" s="9"/>
    </row>
    <row r="4" spans="1:5" ht="15">
      <c r="A4" s="1">
        <v>111003</v>
      </c>
      <c r="B4" s="6" t="s">
        <v>4</v>
      </c>
      <c r="C4" s="6">
        <v>13000</v>
      </c>
      <c r="D4" s="6">
        <v>14000</v>
      </c>
      <c r="E4" s="6">
        <v>15000</v>
      </c>
    </row>
    <row r="5" spans="1:2" ht="15">
      <c r="A5" s="6"/>
      <c r="B5" s="6"/>
    </row>
    <row r="6" spans="1:2" ht="14.25">
      <c r="A6" s="1">
        <v>121001</v>
      </c>
      <c r="B6" s="2" t="s">
        <v>1</v>
      </c>
    </row>
    <row r="7" spans="1:2" ht="14.25">
      <c r="A7" s="1">
        <v>121002</v>
      </c>
      <c r="B7" s="2" t="s">
        <v>2</v>
      </c>
    </row>
    <row r="8" spans="1:5" ht="15">
      <c r="A8" s="6"/>
      <c r="B8" s="6" t="s">
        <v>5</v>
      </c>
      <c r="C8" s="6">
        <v>900</v>
      </c>
      <c r="D8" s="6">
        <v>900</v>
      </c>
      <c r="E8" s="6">
        <v>900</v>
      </c>
    </row>
    <row r="9" spans="1:3" ht="15">
      <c r="A9" s="6"/>
      <c r="B9" s="6"/>
      <c r="C9" s="6"/>
    </row>
    <row r="10" spans="1:5" ht="14.25">
      <c r="A10" s="1">
        <v>133001</v>
      </c>
      <c r="B10" s="2" t="s">
        <v>6</v>
      </c>
      <c r="C10" s="2">
        <v>15</v>
      </c>
      <c r="D10" s="2">
        <v>15</v>
      </c>
      <c r="E10" s="2">
        <v>15</v>
      </c>
    </row>
    <row r="11" spans="1:5" ht="14.25">
      <c r="A11" s="1">
        <v>133003</v>
      </c>
      <c r="B11" s="2" t="s">
        <v>7</v>
      </c>
      <c r="C11" s="2">
        <v>180</v>
      </c>
      <c r="D11" s="2">
        <v>180</v>
      </c>
      <c r="E11" s="2">
        <v>180</v>
      </c>
    </row>
    <row r="12" spans="1:5" ht="14.25">
      <c r="A12" s="1">
        <v>133006</v>
      </c>
      <c r="B12" s="2" t="s">
        <v>8</v>
      </c>
      <c r="C12" s="2">
        <v>5</v>
      </c>
      <c r="D12" s="2">
        <v>5</v>
      </c>
      <c r="E12" s="2">
        <v>5</v>
      </c>
    </row>
    <row r="13" spans="1:5" ht="14.25">
      <c r="A13" s="1">
        <v>133012</v>
      </c>
      <c r="B13" s="2" t="s">
        <v>176</v>
      </c>
      <c r="C13" s="2">
        <v>7</v>
      </c>
      <c r="D13" s="2">
        <v>7</v>
      </c>
      <c r="E13" s="2">
        <v>7</v>
      </c>
    </row>
    <row r="14" spans="1:5" ht="14.25">
      <c r="A14" s="1">
        <v>133013</v>
      </c>
      <c r="B14" s="2" t="s">
        <v>10</v>
      </c>
      <c r="C14" s="2">
        <v>500</v>
      </c>
      <c r="D14" s="2">
        <v>500</v>
      </c>
      <c r="E14" s="2">
        <v>500</v>
      </c>
    </row>
    <row r="15" spans="1:5" ht="14.25">
      <c r="A15" s="1">
        <v>229003</v>
      </c>
      <c r="B15" s="2" t="s">
        <v>9</v>
      </c>
      <c r="C15" s="2">
        <v>10</v>
      </c>
      <c r="D15" s="2">
        <v>10</v>
      </c>
      <c r="E15" s="2">
        <v>10</v>
      </c>
    </row>
    <row r="16" spans="1:5" ht="15">
      <c r="A16" s="6"/>
      <c r="B16" s="6" t="s">
        <v>11</v>
      </c>
      <c r="C16" s="6">
        <f>SUM(C10:C15)</f>
        <v>717</v>
      </c>
      <c r="D16" s="6">
        <f>SUM(D10:D15)</f>
        <v>717</v>
      </c>
      <c r="E16" s="6">
        <f>SUM(E10:E15)</f>
        <v>717</v>
      </c>
    </row>
    <row r="17" spans="1:3" ht="15">
      <c r="A17" s="6"/>
      <c r="B17" s="6"/>
      <c r="C17" s="6"/>
    </row>
    <row r="18" spans="1:2" ht="14.25">
      <c r="A18" s="1">
        <v>212003</v>
      </c>
      <c r="B18" s="2" t="s">
        <v>20</v>
      </c>
    </row>
    <row r="19" spans="1:2" ht="14.25">
      <c r="A19" s="1"/>
      <c r="B19" s="2" t="s">
        <v>21</v>
      </c>
    </row>
    <row r="20" spans="1:5" ht="14.25">
      <c r="A20" s="1"/>
      <c r="B20" s="2" t="s">
        <v>94</v>
      </c>
      <c r="C20" s="2">
        <v>255</v>
      </c>
      <c r="D20" s="2">
        <v>266</v>
      </c>
      <c r="E20" s="2">
        <v>266</v>
      </c>
    </row>
    <row r="21" spans="1:5" ht="14.25">
      <c r="A21" s="1">
        <v>212003</v>
      </c>
      <c r="B21" s="2" t="s">
        <v>178</v>
      </c>
      <c r="C21" s="2">
        <v>377</v>
      </c>
      <c r="D21" s="2">
        <v>377</v>
      </c>
      <c r="E21" s="2">
        <v>377</v>
      </c>
    </row>
    <row r="22" spans="1:5" ht="14.25">
      <c r="A22" s="1">
        <v>221004</v>
      </c>
      <c r="B22" s="2" t="s">
        <v>3</v>
      </c>
      <c r="C22" s="2">
        <v>80</v>
      </c>
      <c r="D22" s="2">
        <v>80</v>
      </c>
      <c r="E22" s="2">
        <v>80</v>
      </c>
    </row>
    <row r="23" spans="1:5" ht="14.25">
      <c r="A23" s="1">
        <v>222005</v>
      </c>
      <c r="B23" s="2" t="s">
        <v>19</v>
      </c>
      <c r="C23" s="2">
        <v>10</v>
      </c>
      <c r="D23" s="2">
        <v>10</v>
      </c>
      <c r="E23" s="2">
        <v>10</v>
      </c>
    </row>
    <row r="24" spans="1:5" ht="14.25">
      <c r="A24" s="1">
        <v>223002</v>
      </c>
      <c r="B24" s="2" t="s">
        <v>12</v>
      </c>
      <c r="C24" s="2">
        <v>20</v>
      </c>
      <c r="D24" s="2">
        <v>20</v>
      </c>
      <c r="E24" s="2">
        <v>20</v>
      </c>
    </row>
    <row r="25" spans="1:5" ht="14.25">
      <c r="A25" s="1">
        <v>223004</v>
      </c>
      <c r="B25" s="2" t="s">
        <v>13</v>
      </c>
      <c r="C25" s="2">
        <v>15</v>
      </c>
      <c r="D25" s="2">
        <v>15</v>
      </c>
      <c r="E25" s="2">
        <v>15</v>
      </c>
    </row>
    <row r="26" spans="1:5" ht="14.25">
      <c r="A26" s="1">
        <v>223005</v>
      </c>
      <c r="B26" s="2" t="s">
        <v>14</v>
      </c>
      <c r="C26" s="2">
        <v>40</v>
      </c>
      <c r="D26" s="2">
        <v>40</v>
      </c>
      <c r="E26" s="2">
        <v>40</v>
      </c>
    </row>
    <row r="27" spans="1:5" ht="14.25">
      <c r="A27" s="1">
        <v>223013</v>
      </c>
      <c r="B27" s="2" t="s">
        <v>15</v>
      </c>
      <c r="C27" s="2">
        <v>17</v>
      </c>
      <c r="D27" s="2">
        <v>18</v>
      </c>
      <c r="E27" s="2">
        <v>18</v>
      </c>
    </row>
    <row r="28" spans="1:5" ht="14.25">
      <c r="A28" s="1">
        <v>223014</v>
      </c>
      <c r="B28" s="2" t="s">
        <v>120</v>
      </c>
      <c r="C28" s="2">
        <v>15</v>
      </c>
      <c r="D28" s="2">
        <v>15</v>
      </c>
      <c r="E28" s="2">
        <v>15</v>
      </c>
    </row>
    <row r="29" spans="1:2" ht="14.25">
      <c r="A29" s="1">
        <v>223017</v>
      </c>
      <c r="B29" s="2" t="s">
        <v>16</v>
      </c>
    </row>
    <row r="30" spans="1:5" ht="14.25">
      <c r="A30" s="1">
        <v>223018</v>
      </c>
      <c r="B30" s="2" t="s">
        <v>18</v>
      </c>
      <c r="C30" s="2">
        <v>5</v>
      </c>
      <c r="D30" s="2">
        <v>5</v>
      </c>
      <c r="E30" s="2">
        <v>5</v>
      </c>
    </row>
    <row r="31" spans="1:2" ht="14.25">
      <c r="A31" s="1">
        <v>223055</v>
      </c>
      <c r="B31" s="2" t="s">
        <v>17</v>
      </c>
    </row>
    <row r="32" spans="1:5" ht="15">
      <c r="A32" s="10"/>
      <c r="B32" s="6" t="s">
        <v>29</v>
      </c>
      <c r="C32" s="6">
        <f>SUM(C18:C31)</f>
        <v>834</v>
      </c>
      <c r="D32" s="6">
        <f>SUM(D18:D31)</f>
        <v>846</v>
      </c>
      <c r="E32" s="6">
        <f>SUM(E18:E31)</f>
        <v>846</v>
      </c>
    </row>
    <row r="33" spans="1:3" ht="15">
      <c r="A33" s="10"/>
      <c r="B33" s="6"/>
      <c r="C33" s="6"/>
    </row>
    <row r="34" spans="1:5" ht="14.25">
      <c r="A34" s="2">
        <v>243</v>
      </c>
      <c r="B34" s="2" t="s">
        <v>22</v>
      </c>
      <c r="C34" s="2">
        <v>3</v>
      </c>
      <c r="D34" s="2">
        <v>3</v>
      </c>
      <c r="E34" s="2">
        <v>3</v>
      </c>
    </row>
    <row r="35" spans="1:5" ht="14.25">
      <c r="A35" s="2">
        <v>211001</v>
      </c>
      <c r="B35" s="2" t="s">
        <v>23</v>
      </c>
      <c r="C35" s="2">
        <v>15</v>
      </c>
      <c r="D35" s="2">
        <v>15</v>
      </c>
      <c r="E35" s="2">
        <v>15</v>
      </c>
    </row>
    <row r="36" spans="1:5" ht="15">
      <c r="A36" s="10"/>
      <c r="B36" s="6" t="s">
        <v>24</v>
      </c>
      <c r="C36" s="6">
        <f>SUM(C34:C35)</f>
        <v>18</v>
      </c>
      <c r="D36" s="6">
        <f>SUM(D34:D35)</f>
        <v>18</v>
      </c>
      <c r="E36" s="6">
        <f>SUM(E34:E35)</f>
        <v>18</v>
      </c>
    </row>
    <row r="37" spans="1:3" ht="15">
      <c r="A37" s="10"/>
      <c r="B37" s="6"/>
      <c r="C37" s="6"/>
    </row>
    <row r="38" spans="1:5" ht="14.25">
      <c r="A38" s="1">
        <v>312001</v>
      </c>
      <c r="B38" s="2" t="s">
        <v>145</v>
      </c>
      <c r="C38" s="2">
        <v>9000</v>
      </c>
      <c r="D38" s="2">
        <v>9100</v>
      </c>
      <c r="E38" s="2">
        <v>9500</v>
      </c>
    </row>
    <row r="39" spans="1:5" ht="14.25">
      <c r="A39" s="1">
        <v>291002</v>
      </c>
      <c r="B39" s="2" t="s">
        <v>126</v>
      </c>
      <c r="C39" s="2">
        <v>235</v>
      </c>
      <c r="D39" s="2">
        <v>235</v>
      </c>
      <c r="E39" s="2">
        <v>235</v>
      </c>
    </row>
    <row r="40" spans="1:5" ht="14.25">
      <c r="A40" s="1">
        <v>313011</v>
      </c>
      <c r="B40" s="2" t="s">
        <v>25</v>
      </c>
      <c r="C40" s="2">
        <v>102</v>
      </c>
      <c r="D40" s="2">
        <v>102</v>
      </c>
      <c r="E40" s="2">
        <v>105</v>
      </c>
    </row>
    <row r="41" spans="1:5" ht="14.25">
      <c r="A41" s="1">
        <v>313001</v>
      </c>
      <c r="B41" s="2" t="s">
        <v>137</v>
      </c>
      <c r="C41" s="2">
        <v>57</v>
      </c>
      <c r="D41" s="2">
        <v>58</v>
      </c>
      <c r="E41" s="2">
        <v>58</v>
      </c>
    </row>
    <row r="42" spans="1:5" ht="14.25">
      <c r="A42" s="1">
        <v>331002</v>
      </c>
      <c r="B42" s="2" t="s">
        <v>138</v>
      </c>
      <c r="C42" s="2">
        <v>500</v>
      </c>
      <c r="D42" s="2">
        <v>500</v>
      </c>
      <c r="E42" s="2">
        <v>500</v>
      </c>
    </row>
    <row r="43" spans="1:2" ht="14.25">
      <c r="A43" s="1">
        <v>313001</v>
      </c>
      <c r="B43" s="2" t="s">
        <v>139</v>
      </c>
    </row>
    <row r="44" spans="1:2" ht="14.25">
      <c r="A44" s="1">
        <v>313001</v>
      </c>
      <c r="B44" s="2" t="s">
        <v>140</v>
      </c>
    </row>
    <row r="45" spans="1:2" ht="14.25">
      <c r="A45" s="1"/>
      <c r="B45" s="2" t="s">
        <v>144</v>
      </c>
    </row>
    <row r="46" spans="1:2" ht="14.25">
      <c r="A46" s="1"/>
      <c r="B46" s="2" t="s">
        <v>177</v>
      </c>
    </row>
    <row r="47" spans="1:5" ht="15">
      <c r="A47" s="10"/>
      <c r="B47" s="6" t="s">
        <v>26</v>
      </c>
      <c r="C47" s="6">
        <f>SUM(C38:C46)</f>
        <v>9894</v>
      </c>
      <c r="D47" s="6">
        <f>SUM(D38:D46)</f>
        <v>9995</v>
      </c>
      <c r="E47" s="6">
        <f>SUM(E38:E46)</f>
        <v>10398</v>
      </c>
    </row>
    <row r="48" spans="1:3" ht="15">
      <c r="A48" s="10"/>
      <c r="B48" s="6"/>
      <c r="C48" s="6"/>
    </row>
    <row r="49" spans="1:5" ht="15.75" thickBot="1">
      <c r="A49" s="6"/>
      <c r="B49" s="11" t="s">
        <v>27</v>
      </c>
      <c r="C49" s="6">
        <f>C4+C8+C16+C32+C36+C47</f>
        <v>25363</v>
      </c>
      <c r="D49" s="6">
        <f>D4+D8+D16+D32+D36+D47</f>
        <v>26476</v>
      </c>
      <c r="E49" s="6">
        <f>E4+E8+E16+E32+E36+E47</f>
        <v>27879</v>
      </c>
    </row>
    <row r="50" spans="1:3" ht="15.75" thickTop="1">
      <c r="A50" s="6"/>
      <c r="B50" s="12"/>
      <c r="C50" s="6"/>
    </row>
    <row r="51" spans="1:2" ht="14.25">
      <c r="A51" s="1">
        <v>323003</v>
      </c>
      <c r="B51" s="2" t="s">
        <v>226</v>
      </c>
    </row>
    <row r="52" spans="1:2" ht="14.25">
      <c r="A52" s="1"/>
      <c r="B52" s="2" t="s">
        <v>151</v>
      </c>
    </row>
    <row r="53" spans="1:2" ht="14.25">
      <c r="A53" s="1"/>
      <c r="B53" s="2" t="s">
        <v>227</v>
      </c>
    </row>
    <row r="54" spans="1:2" ht="14.25">
      <c r="A54" s="1"/>
      <c r="B54" s="2" t="s">
        <v>180</v>
      </c>
    </row>
    <row r="55" spans="1:2" ht="14.25">
      <c r="A55" s="1">
        <v>321</v>
      </c>
      <c r="B55" s="2" t="s">
        <v>160</v>
      </c>
    </row>
    <row r="56" spans="1:5" ht="14.25">
      <c r="A56" s="1"/>
      <c r="B56" s="2" t="s">
        <v>230</v>
      </c>
      <c r="C56" s="2">
        <v>24777</v>
      </c>
      <c r="D56" s="2">
        <v>7974</v>
      </c>
      <c r="E56" s="2">
        <v>218</v>
      </c>
    </row>
    <row r="57" spans="1:5" ht="15.75" thickBot="1">
      <c r="A57" s="6"/>
      <c r="B57" s="11" t="s">
        <v>28</v>
      </c>
      <c r="C57" s="6">
        <f>SUM(C51:C56)</f>
        <v>24777</v>
      </c>
      <c r="D57" s="6">
        <f>SUM(D51:D56)</f>
        <v>7974</v>
      </c>
      <c r="E57" s="6">
        <f>SUM(E51:E56)</f>
        <v>218</v>
      </c>
    </row>
    <row r="58" spans="1:5" ht="15.75" thickTop="1">
      <c r="A58" s="6"/>
      <c r="B58" s="12"/>
      <c r="C58" s="6"/>
      <c r="D58" s="6"/>
      <c r="E58" s="6"/>
    </row>
    <row r="59" spans="1:5" ht="15">
      <c r="A59" s="10"/>
      <c r="B59" s="13" t="s">
        <v>146</v>
      </c>
      <c r="C59" s="13">
        <f>C49+C57+C58</f>
        <v>50140</v>
      </c>
      <c r="D59" s="13">
        <f>D49+D57+D58</f>
        <v>34450</v>
      </c>
      <c r="E59" s="13">
        <f>E49+E57+E58</f>
        <v>28097</v>
      </c>
    </row>
    <row r="60" spans="1:5" ht="15">
      <c r="A60" s="10"/>
      <c r="B60" s="12"/>
      <c r="C60" s="12"/>
      <c r="D60" s="12"/>
      <c r="E60" s="12"/>
    </row>
    <row r="61" spans="1:5" ht="15">
      <c r="A61" s="10"/>
      <c r="B61" s="12"/>
      <c r="C61" s="12"/>
      <c r="D61" s="12"/>
      <c r="E61" s="12"/>
    </row>
    <row r="62" spans="1:5" ht="15">
      <c r="A62" s="10"/>
      <c r="B62" s="12"/>
      <c r="C62" s="12"/>
      <c r="D62" s="12"/>
      <c r="E62" s="12"/>
    </row>
    <row r="63" spans="1:3" ht="15">
      <c r="A63" s="10"/>
      <c r="B63" s="12"/>
      <c r="C63" s="6"/>
    </row>
  </sheetData>
  <printOptions gridLines="1" horizontalCentered="1"/>
  <pageMargins left="0.35433070866141736" right="0.35433070866141736" top="0.7086614173228347" bottom="0.6299212598425197" header="0.5118110236220472" footer="0.5118110236220472"/>
  <pageSetup horizontalDpi="600" verticalDpi="600" orientation="portrait" paperSize="9" scale="75" r:id="rId1"/>
  <headerFooter alignWithMargins="0">
    <oddHeader>&amp;C&amp;A</oddHeader>
    <oddFooter>&amp;CStrana 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tabSelected="1" workbookViewId="0" topLeftCell="A79">
      <selection activeCell="N146" sqref="N146"/>
    </sheetView>
  </sheetViews>
  <sheetFormatPr defaultColWidth="9.00390625" defaultRowHeight="12.75"/>
  <cols>
    <col min="1" max="1" width="15.00390625" style="2" customWidth="1"/>
    <col min="2" max="3" width="9.125" style="2" customWidth="1"/>
    <col min="4" max="4" width="29.625" style="2" customWidth="1"/>
    <col min="5" max="8" width="9.125" style="2" hidden="1" customWidth="1"/>
    <col min="9" max="10" width="11.875" style="2" bestFit="1" customWidth="1"/>
    <col min="11" max="11" width="11.625" style="2" customWidth="1"/>
    <col min="12" max="16384" width="9.125" style="2" customWidth="1"/>
  </cols>
  <sheetData>
    <row r="1" spans="1:11" ht="15">
      <c r="A1" s="23"/>
      <c r="B1" s="23"/>
      <c r="C1" s="23"/>
      <c r="D1" s="23"/>
      <c r="E1" s="24"/>
      <c r="F1" s="23"/>
      <c r="G1" s="25"/>
      <c r="H1" s="23"/>
      <c r="I1" s="24" t="s">
        <v>195</v>
      </c>
      <c r="J1" s="24" t="s">
        <v>195</v>
      </c>
      <c r="K1" s="24" t="s">
        <v>196</v>
      </c>
    </row>
    <row r="2" spans="1:11" ht="15">
      <c r="A2" s="26" t="s">
        <v>0</v>
      </c>
      <c r="B2" s="27" t="s">
        <v>147</v>
      </c>
      <c r="C2" s="24"/>
      <c r="D2" s="28"/>
      <c r="E2" s="28"/>
      <c r="F2" s="28"/>
      <c r="G2" s="29"/>
      <c r="H2" s="24"/>
      <c r="I2" s="24">
        <v>2008</v>
      </c>
      <c r="J2" s="24">
        <v>2009</v>
      </c>
      <c r="K2" s="24">
        <v>2010</v>
      </c>
    </row>
    <row r="3" spans="1:11" ht="15">
      <c r="A3" s="6"/>
      <c r="B3" s="8"/>
      <c r="C3" s="3"/>
      <c r="D3" s="14"/>
      <c r="E3" s="14"/>
      <c r="F3" s="14"/>
      <c r="G3" s="15"/>
      <c r="H3" s="3"/>
      <c r="I3" s="3"/>
      <c r="J3" s="3"/>
      <c r="K3" s="3"/>
    </row>
    <row r="4" spans="1:11" ht="14.25">
      <c r="A4" s="2" t="s">
        <v>50</v>
      </c>
      <c r="B4" s="2" t="s">
        <v>82</v>
      </c>
      <c r="G4" s="4"/>
      <c r="H4" s="5"/>
      <c r="I4" s="2">
        <v>330</v>
      </c>
      <c r="J4" s="2">
        <v>300</v>
      </c>
      <c r="K4" s="2">
        <v>250</v>
      </c>
    </row>
    <row r="5" spans="7:8" ht="14.25">
      <c r="G5" s="4"/>
      <c r="H5" s="5"/>
    </row>
    <row r="6" spans="1:8" ht="14.25">
      <c r="A6" s="1"/>
      <c r="G6" s="4"/>
      <c r="H6" s="5"/>
    </row>
    <row r="7" spans="1:11" ht="15">
      <c r="A7" s="26"/>
      <c r="B7" s="26" t="s">
        <v>81</v>
      </c>
      <c r="C7" s="26"/>
      <c r="D7" s="26"/>
      <c r="E7" s="26"/>
      <c r="F7" s="26"/>
      <c r="G7" s="30"/>
      <c r="H7" s="31"/>
      <c r="I7" s="26">
        <f>SUM(I4:I6)</f>
        <v>330</v>
      </c>
      <c r="J7" s="26">
        <f>SUM(J4:J6)</f>
        <v>300</v>
      </c>
      <c r="K7" s="26">
        <f>SUM(K4:K6)</f>
        <v>250</v>
      </c>
    </row>
    <row r="8" spans="1:9" ht="15">
      <c r="A8" s="6"/>
      <c r="B8" s="6"/>
      <c r="C8" s="6"/>
      <c r="D8" s="6"/>
      <c r="E8" s="6"/>
      <c r="G8" s="16"/>
      <c r="H8" s="5"/>
      <c r="I8" s="6"/>
    </row>
    <row r="9" spans="1:11" ht="14.25">
      <c r="A9" s="1" t="s">
        <v>158</v>
      </c>
      <c r="B9" s="2" t="s">
        <v>30</v>
      </c>
      <c r="G9" s="4"/>
      <c r="H9" s="5"/>
      <c r="I9" s="2">
        <v>2350</v>
      </c>
      <c r="J9" s="2">
        <v>2620</v>
      </c>
      <c r="K9" s="2">
        <v>2857</v>
      </c>
    </row>
    <row r="10" spans="1:11" ht="15">
      <c r="A10" s="2" t="s">
        <v>159</v>
      </c>
      <c r="B10" s="2" t="s">
        <v>73</v>
      </c>
      <c r="G10" s="16"/>
      <c r="H10" s="17"/>
      <c r="I10" s="2">
        <v>822</v>
      </c>
      <c r="J10" s="2">
        <v>916</v>
      </c>
      <c r="K10" s="2">
        <v>1000</v>
      </c>
    </row>
    <row r="11" spans="1:11" ht="15">
      <c r="A11" s="26"/>
      <c r="B11" s="26" t="s">
        <v>72</v>
      </c>
      <c r="C11" s="26"/>
      <c r="D11" s="26"/>
      <c r="E11" s="26"/>
      <c r="F11" s="26"/>
      <c r="G11" s="30"/>
      <c r="H11" s="31"/>
      <c r="I11" s="26">
        <f>SUM(I9:I10)</f>
        <v>3172</v>
      </c>
      <c r="J11" s="26">
        <f>SUM(J9:J10)</f>
        <v>3536</v>
      </c>
      <c r="K11" s="26">
        <f>SUM(K9:K10)</f>
        <v>3857</v>
      </c>
    </row>
    <row r="12" spans="1:9" ht="15">
      <c r="A12" s="6"/>
      <c r="B12" s="6"/>
      <c r="C12" s="6"/>
      <c r="D12" s="6"/>
      <c r="E12" s="6"/>
      <c r="G12" s="16"/>
      <c r="H12" s="5"/>
      <c r="I12" s="6"/>
    </row>
    <row r="13" spans="1:11" ht="14.25">
      <c r="A13" s="2" t="s">
        <v>48</v>
      </c>
      <c r="B13" s="2" t="s">
        <v>105</v>
      </c>
      <c r="G13" s="4"/>
      <c r="H13" s="5"/>
      <c r="I13" s="2">
        <v>170</v>
      </c>
      <c r="J13" s="2">
        <v>180</v>
      </c>
      <c r="K13" s="2">
        <v>180</v>
      </c>
    </row>
    <row r="14" spans="1:11" ht="14.25">
      <c r="A14" s="2" t="s">
        <v>90</v>
      </c>
      <c r="B14" s="2" t="s">
        <v>107</v>
      </c>
      <c r="G14" s="4"/>
      <c r="H14" s="5"/>
      <c r="I14" s="2">
        <v>70</v>
      </c>
      <c r="J14" s="2">
        <v>80</v>
      </c>
      <c r="K14" s="2">
        <v>80</v>
      </c>
    </row>
    <row r="15" spans="1:11" ht="15">
      <c r="A15" s="26"/>
      <c r="B15" s="26" t="s">
        <v>193</v>
      </c>
      <c r="C15" s="26"/>
      <c r="D15" s="26"/>
      <c r="E15" s="26"/>
      <c r="F15" s="26"/>
      <c r="G15" s="30"/>
      <c r="H15" s="31"/>
      <c r="I15" s="26">
        <f>SUM(I13:I14)</f>
        <v>240</v>
      </c>
      <c r="J15" s="26">
        <v>260</v>
      </c>
      <c r="K15" s="26">
        <f>SUM(K13:K14)</f>
        <v>260</v>
      </c>
    </row>
    <row r="16" spans="1:9" ht="15">
      <c r="A16" s="6"/>
      <c r="B16" s="6"/>
      <c r="C16" s="6"/>
      <c r="D16" s="6"/>
      <c r="E16" s="6"/>
      <c r="G16" s="16"/>
      <c r="H16" s="5"/>
      <c r="I16" s="6"/>
    </row>
    <row r="17" spans="1:11" ht="14.25">
      <c r="A17" s="2" t="s">
        <v>153</v>
      </c>
      <c r="B17" s="2" t="s">
        <v>74</v>
      </c>
      <c r="G17" s="4"/>
      <c r="H17" s="5"/>
      <c r="I17" s="2">
        <v>17</v>
      </c>
      <c r="J17" s="2">
        <v>19</v>
      </c>
      <c r="K17" s="2">
        <v>20</v>
      </c>
    </row>
    <row r="18" spans="1:11" ht="14.25">
      <c r="A18" s="2" t="s">
        <v>198</v>
      </c>
      <c r="B18" s="2" t="s">
        <v>31</v>
      </c>
      <c r="G18" s="4"/>
      <c r="H18" s="5"/>
      <c r="I18" s="2">
        <v>250</v>
      </c>
      <c r="J18" s="2">
        <v>250</v>
      </c>
      <c r="K18" s="2">
        <v>280</v>
      </c>
    </row>
    <row r="19" spans="1:11" ht="14.25">
      <c r="A19" s="2" t="s">
        <v>198</v>
      </c>
      <c r="B19" s="2" t="s">
        <v>75</v>
      </c>
      <c r="G19" s="4"/>
      <c r="H19" s="5"/>
      <c r="I19" s="2">
        <v>330</v>
      </c>
      <c r="J19" s="2">
        <v>330</v>
      </c>
      <c r="K19" s="2">
        <v>350</v>
      </c>
    </row>
    <row r="20" spans="1:11" ht="14.25">
      <c r="A20" s="2" t="s">
        <v>199</v>
      </c>
      <c r="B20" s="2" t="s">
        <v>32</v>
      </c>
      <c r="G20" s="4"/>
      <c r="H20" s="5"/>
      <c r="I20" s="2">
        <v>50</v>
      </c>
      <c r="J20" s="2">
        <v>60</v>
      </c>
      <c r="K20" s="2">
        <v>70</v>
      </c>
    </row>
    <row r="21" spans="1:11" ht="14.25">
      <c r="A21" s="2" t="s">
        <v>200</v>
      </c>
      <c r="B21" s="2" t="s">
        <v>33</v>
      </c>
      <c r="G21" s="4"/>
      <c r="H21" s="5"/>
      <c r="I21" s="2">
        <v>90</v>
      </c>
      <c r="J21" s="2">
        <v>90</v>
      </c>
      <c r="K21" s="2">
        <v>90</v>
      </c>
    </row>
    <row r="22" spans="1:11" ht="14.25">
      <c r="A22" s="18" t="s">
        <v>200</v>
      </c>
      <c r="B22" s="2" t="s">
        <v>76</v>
      </c>
      <c r="G22" s="4"/>
      <c r="H22" s="5"/>
      <c r="I22" s="2">
        <v>3</v>
      </c>
      <c r="J22" s="2">
        <v>3</v>
      </c>
      <c r="K22" s="2">
        <v>3</v>
      </c>
    </row>
    <row r="23" spans="1:11" ht="14.25">
      <c r="A23" s="2" t="s">
        <v>200</v>
      </c>
      <c r="B23" s="2" t="s">
        <v>34</v>
      </c>
      <c r="G23" s="4"/>
      <c r="H23" s="5"/>
      <c r="I23" s="2">
        <v>25</v>
      </c>
      <c r="J23" s="2">
        <v>30</v>
      </c>
      <c r="K23" s="2">
        <v>35</v>
      </c>
    </row>
    <row r="24" spans="1:11" ht="14.25">
      <c r="A24" s="2" t="s">
        <v>201</v>
      </c>
      <c r="B24" s="2" t="s">
        <v>78</v>
      </c>
      <c r="G24" s="4"/>
      <c r="H24" s="5"/>
      <c r="I24" s="2">
        <v>70</v>
      </c>
      <c r="J24" s="2">
        <v>80</v>
      </c>
      <c r="K24" s="2">
        <v>80</v>
      </c>
    </row>
    <row r="25" spans="1:11" ht="14.25">
      <c r="A25" s="2" t="s">
        <v>202</v>
      </c>
      <c r="B25" s="2" t="s">
        <v>91</v>
      </c>
      <c r="G25" s="4"/>
      <c r="H25" s="5"/>
      <c r="I25" s="2">
        <v>200</v>
      </c>
      <c r="J25" s="2">
        <v>200</v>
      </c>
      <c r="K25" s="2">
        <v>200</v>
      </c>
    </row>
    <row r="26" spans="1:11" ht="14.25">
      <c r="A26" s="2" t="s">
        <v>203</v>
      </c>
      <c r="B26" s="2" t="s">
        <v>179</v>
      </c>
      <c r="G26" s="4"/>
      <c r="H26" s="5"/>
      <c r="I26" s="2">
        <v>5</v>
      </c>
      <c r="J26" s="2">
        <v>5</v>
      </c>
      <c r="K26" s="2">
        <v>5</v>
      </c>
    </row>
    <row r="27" spans="1:11" ht="14.25">
      <c r="A27" s="2" t="s">
        <v>197</v>
      </c>
      <c r="B27" s="2" t="s">
        <v>35</v>
      </c>
      <c r="G27" s="4"/>
      <c r="H27" s="5"/>
      <c r="I27" s="2">
        <v>70</v>
      </c>
      <c r="J27" s="2">
        <v>80</v>
      </c>
      <c r="K27" s="2">
        <v>90</v>
      </c>
    </row>
    <row r="28" spans="1:11" ht="14.25">
      <c r="A28" s="2" t="s">
        <v>197</v>
      </c>
      <c r="B28" s="2" t="s">
        <v>36</v>
      </c>
      <c r="G28" s="4"/>
      <c r="H28" s="5"/>
      <c r="I28" s="2">
        <v>13</v>
      </c>
      <c r="J28" s="2">
        <v>14</v>
      </c>
      <c r="K28" s="2">
        <v>14</v>
      </c>
    </row>
    <row r="29" spans="1:11" ht="14.25">
      <c r="A29" s="2" t="s">
        <v>203</v>
      </c>
      <c r="B29" s="2" t="s">
        <v>37</v>
      </c>
      <c r="G29" s="4"/>
      <c r="H29" s="5"/>
      <c r="I29" s="2">
        <v>40</v>
      </c>
      <c r="J29" s="2">
        <v>45</v>
      </c>
      <c r="K29" s="2">
        <v>55</v>
      </c>
    </row>
    <row r="30" spans="1:11" ht="14.25">
      <c r="A30" s="2" t="s">
        <v>197</v>
      </c>
      <c r="B30" s="2" t="s">
        <v>38</v>
      </c>
      <c r="G30" s="4"/>
      <c r="H30" s="5"/>
      <c r="I30" s="2">
        <v>100</v>
      </c>
      <c r="J30" s="2">
        <v>110</v>
      </c>
      <c r="K30" s="2">
        <v>110</v>
      </c>
    </row>
    <row r="31" spans="1:11" ht="14.25">
      <c r="A31" s="2" t="s">
        <v>204</v>
      </c>
      <c r="B31" s="2" t="s">
        <v>39</v>
      </c>
      <c r="G31" s="4"/>
      <c r="H31" s="5"/>
      <c r="I31" s="2">
        <v>150</v>
      </c>
      <c r="J31" s="2">
        <v>160</v>
      </c>
      <c r="K31" s="2">
        <v>170</v>
      </c>
    </row>
    <row r="32" spans="1:11" ht="14.25">
      <c r="A32" s="2" t="s">
        <v>197</v>
      </c>
      <c r="B32" s="2" t="s">
        <v>40</v>
      </c>
      <c r="G32" s="4"/>
      <c r="H32" s="5"/>
      <c r="I32" s="2">
        <v>2</v>
      </c>
      <c r="J32" s="2">
        <v>2</v>
      </c>
      <c r="K32" s="2">
        <v>2</v>
      </c>
    </row>
    <row r="33" spans="1:11" ht="14.25">
      <c r="A33" s="2" t="s">
        <v>205</v>
      </c>
      <c r="B33" s="2" t="s">
        <v>41</v>
      </c>
      <c r="G33" s="4"/>
      <c r="H33" s="5"/>
      <c r="I33" s="2">
        <v>120</v>
      </c>
      <c r="J33" s="2">
        <v>120</v>
      </c>
      <c r="K33" s="2">
        <v>125</v>
      </c>
    </row>
    <row r="34" spans="1:11" ht="14.25">
      <c r="A34" s="2" t="s">
        <v>175</v>
      </c>
      <c r="B34" s="2" t="s">
        <v>170</v>
      </c>
      <c r="G34" s="4"/>
      <c r="H34" s="5"/>
      <c r="I34" s="2">
        <v>30</v>
      </c>
      <c r="J34" s="2">
        <v>30</v>
      </c>
      <c r="K34" s="2">
        <v>35</v>
      </c>
    </row>
    <row r="35" spans="1:11" ht="14.25">
      <c r="A35" s="2" t="s">
        <v>206</v>
      </c>
      <c r="B35" s="2" t="s">
        <v>42</v>
      </c>
      <c r="G35" s="4"/>
      <c r="H35" s="5"/>
      <c r="I35" s="2">
        <v>35</v>
      </c>
      <c r="J35" s="2">
        <v>35</v>
      </c>
      <c r="K35" s="2">
        <v>40</v>
      </c>
    </row>
    <row r="36" spans="1:11" ht="14.25">
      <c r="A36" s="2" t="s">
        <v>207</v>
      </c>
      <c r="B36" s="2" t="s">
        <v>43</v>
      </c>
      <c r="G36" s="4"/>
      <c r="H36" s="5"/>
      <c r="I36" s="2">
        <v>25</v>
      </c>
      <c r="J36" s="2">
        <v>30</v>
      </c>
      <c r="K36" s="2">
        <v>30</v>
      </c>
    </row>
    <row r="37" spans="1:11" ht="14.25">
      <c r="A37" s="2" t="s">
        <v>208</v>
      </c>
      <c r="B37" s="2" t="s">
        <v>79</v>
      </c>
      <c r="G37" s="4"/>
      <c r="H37" s="5"/>
      <c r="I37" s="2">
        <v>25</v>
      </c>
      <c r="J37" s="2">
        <v>25</v>
      </c>
      <c r="K37" s="2">
        <v>30</v>
      </c>
    </row>
    <row r="38" spans="1:11" ht="14.25">
      <c r="A38" s="2" t="s">
        <v>209</v>
      </c>
      <c r="B38" s="2" t="s">
        <v>53</v>
      </c>
      <c r="G38" s="4"/>
      <c r="H38" s="5"/>
      <c r="I38" s="2">
        <v>100</v>
      </c>
      <c r="J38" s="2">
        <v>100</v>
      </c>
      <c r="K38" s="2">
        <v>100</v>
      </c>
    </row>
    <row r="39" spans="1:11" ht="14.25">
      <c r="A39" s="2" t="s">
        <v>190</v>
      </c>
      <c r="B39" s="2" t="s">
        <v>45</v>
      </c>
      <c r="G39" s="4"/>
      <c r="H39" s="5"/>
      <c r="I39" s="2">
        <v>80</v>
      </c>
      <c r="J39" s="2">
        <v>80</v>
      </c>
      <c r="K39" s="2">
        <v>80</v>
      </c>
    </row>
    <row r="40" spans="1:11" ht="14.25">
      <c r="A40" s="2" t="s">
        <v>191</v>
      </c>
      <c r="B40" s="2" t="s">
        <v>46</v>
      </c>
      <c r="G40" s="4"/>
      <c r="H40" s="5"/>
      <c r="I40" s="2">
        <v>25</v>
      </c>
      <c r="J40" s="2">
        <v>28</v>
      </c>
      <c r="K40" s="2">
        <v>30</v>
      </c>
    </row>
    <row r="41" spans="1:11" ht="14.25">
      <c r="A41" s="2" t="s">
        <v>210</v>
      </c>
      <c r="B41" s="2" t="s">
        <v>47</v>
      </c>
      <c r="G41" s="4"/>
      <c r="H41" s="5"/>
      <c r="I41" s="2">
        <v>60</v>
      </c>
      <c r="J41" s="2">
        <v>60</v>
      </c>
      <c r="K41" s="2">
        <v>60</v>
      </c>
    </row>
    <row r="42" spans="1:8" ht="14.25">
      <c r="A42" s="2" t="s">
        <v>110</v>
      </c>
      <c r="B42" s="2" t="s">
        <v>106</v>
      </c>
      <c r="G42" s="4"/>
      <c r="H42" s="5"/>
    </row>
    <row r="43" spans="1:11" ht="14.25">
      <c r="A43" s="2" t="s">
        <v>222</v>
      </c>
      <c r="B43" s="2" t="s">
        <v>223</v>
      </c>
      <c r="G43" s="4"/>
      <c r="H43" s="5"/>
      <c r="I43" s="2">
        <v>20</v>
      </c>
      <c r="J43" s="2">
        <v>20</v>
      </c>
      <c r="K43" s="2">
        <v>20</v>
      </c>
    </row>
    <row r="44" spans="1:11" ht="14.25">
      <c r="A44" s="2" t="s">
        <v>211</v>
      </c>
      <c r="B44" s="2" t="s">
        <v>49</v>
      </c>
      <c r="G44" s="4"/>
      <c r="H44" s="5"/>
      <c r="I44" s="2">
        <v>35</v>
      </c>
      <c r="J44" s="2">
        <v>40</v>
      </c>
      <c r="K44" s="2">
        <v>40</v>
      </c>
    </row>
    <row r="45" spans="1:11" ht="14.25">
      <c r="A45" s="2" t="s">
        <v>58</v>
      </c>
      <c r="B45" s="2" t="s">
        <v>59</v>
      </c>
      <c r="G45" s="4"/>
      <c r="H45" s="5"/>
      <c r="I45" s="2">
        <v>50</v>
      </c>
      <c r="J45" s="2">
        <v>55</v>
      </c>
      <c r="K45" s="2">
        <v>60</v>
      </c>
    </row>
    <row r="46" spans="1:8" ht="14.25">
      <c r="A46" s="2" t="s">
        <v>228</v>
      </c>
      <c r="B46" s="2" t="s">
        <v>172</v>
      </c>
      <c r="G46" s="4"/>
      <c r="H46" s="5"/>
    </row>
    <row r="47" spans="1:11" ht="14.25">
      <c r="A47" s="2" t="s">
        <v>60</v>
      </c>
      <c r="B47" s="2" t="s">
        <v>61</v>
      </c>
      <c r="G47" s="4"/>
      <c r="H47" s="5"/>
      <c r="I47" s="2">
        <v>45</v>
      </c>
      <c r="J47" s="2">
        <v>50</v>
      </c>
      <c r="K47" s="2">
        <v>55</v>
      </c>
    </row>
    <row r="48" spans="7:8" ht="14.25">
      <c r="G48" s="4"/>
      <c r="H48" s="5"/>
    </row>
    <row r="49" spans="1:11" ht="15">
      <c r="A49" s="26"/>
      <c r="B49" s="26" t="s">
        <v>80</v>
      </c>
      <c r="C49" s="26"/>
      <c r="D49" s="26"/>
      <c r="E49" s="26"/>
      <c r="F49" s="26"/>
      <c r="G49" s="30"/>
      <c r="H49" s="31"/>
      <c r="I49" s="26">
        <f>SUM(I17:I48)</f>
        <v>2065</v>
      </c>
      <c r="J49" s="26">
        <f>SUM(J17:J48)</f>
        <v>2151</v>
      </c>
      <c r="K49" s="26">
        <f>SUM(K17:K48)</f>
        <v>2279</v>
      </c>
    </row>
    <row r="50" spans="1:9" ht="15">
      <c r="A50" s="6"/>
      <c r="B50" s="6"/>
      <c r="C50" s="6"/>
      <c r="D50" s="6"/>
      <c r="E50" s="6"/>
      <c r="G50" s="16"/>
      <c r="H50" s="5"/>
      <c r="I50" s="6"/>
    </row>
    <row r="51" spans="1:11" ht="14.25">
      <c r="A51" s="2" t="s">
        <v>192</v>
      </c>
      <c r="B51" s="2" t="s">
        <v>85</v>
      </c>
      <c r="G51" s="4"/>
      <c r="H51" s="5"/>
      <c r="I51" s="2">
        <v>480</v>
      </c>
      <c r="J51" s="2">
        <v>1658</v>
      </c>
      <c r="K51" s="2">
        <v>1600</v>
      </c>
    </row>
    <row r="52" spans="1:11" ht="15">
      <c r="A52" s="26"/>
      <c r="B52" s="26" t="s">
        <v>86</v>
      </c>
      <c r="C52" s="26"/>
      <c r="D52" s="26"/>
      <c r="E52" s="26"/>
      <c r="F52" s="26"/>
      <c r="G52" s="30"/>
      <c r="H52" s="31"/>
      <c r="I52" s="26">
        <f>SUM(I51)</f>
        <v>480</v>
      </c>
      <c r="J52" s="26">
        <f>SUM(J51)</f>
        <v>1658</v>
      </c>
      <c r="K52" s="26">
        <f>SUM(K51)</f>
        <v>1600</v>
      </c>
    </row>
    <row r="53" spans="1:9" ht="15">
      <c r="A53" s="6"/>
      <c r="B53" s="6"/>
      <c r="C53" s="6"/>
      <c r="D53" s="6"/>
      <c r="E53" s="6"/>
      <c r="F53" s="6"/>
      <c r="G53" s="16"/>
      <c r="H53" s="17"/>
      <c r="I53" s="6"/>
    </row>
    <row r="54" spans="1:11" ht="15">
      <c r="A54" s="26" t="s">
        <v>168</v>
      </c>
      <c r="B54" s="26" t="s">
        <v>169</v>
      </c>
      <c r="C54" s="26"/>
      <c r="D54" s="26"/>
      <c r="E54" s="26"/>
      <c r="F54" s="26"/>
      <c r="G54" s="30"/>
      <c r="H54" s="31"/>
      <c r="I54" s="26">
        <v>30</v>
      </c>
      <c r="J54" s="26">
        <v>30</v>
      </c>
      <c r="K54" s="26">
        <v>30</v>
      </c>
    </row>
    <row r="55" spans="1:9" ht="15">
      <c r="A55" s="6"/>
      <c r="B55" s="6"/>
      <c r="C55" s="6"/>
      <c r="D55" s="6"/>
      <c r="E55" s="6"/>
      <c r="G55" s="16"/>
      <c r="H55" s="5"/>
      <c r="I55" s="6"/>
    </row>
    <row r="56" spans="1:11" ht="14.25">
      <c r="A56" s="2" t="s">
        <v>212</v>
      </c>
      <c r="B56" s="2" t="s">
        <v>54</v>
      </c>
      <c r="G56" s="4"/>
      <c r="H56" s="5"/>
      <c r="I56" s="2">
        <v>900</v>
      </c>
      <c r="J56" s="2">
        <v>750</v>
      </c>
      <c r="K56" s="2">
        <v>750</v>
      </c>
    </row>
    <row r="57" spans="1:11" ht="15">
      <c r="A57" s="26"/>
      <c r="B57" s="26" t="s">
        <v>87</v>
      </c>
      <c r="C57" s="26"/>
      <c r="D57" s="26"/>
      <c r="E57" s="26"/>
      <c r="F57" s="26"/>
      <c r="G57" s="30"/>
      <c r="H57" s="31"/>
      <c r="I57" s="26">
        <f>SUM(I56)</f>
        <v>900</v>
      </c>
      <c r="J57" s="26">
        <f>SUM(J56)</f>
        <v>750</v>
      </c>
      <c r="K57" s="26">
        <f>SUM(K56)</f>
        <v>750</v>
      </c>
    </row>
    <row r="58" spans="1:9" ht="15">
      <c r="A58" s="6"/>
      <c r="B58" s="6"/>
      <c r="C58" s="6"/>
      <c r="D58" s="6"/>
      <c r="E58" s="6"/>
      <c r="G58" s="16"/>
      <c r="H58" s="5"/>
      <c r="I58" s="6"/>
    </row>
    <row r="59" spans="1:11" ht="14.25">
      <c r="A59" s="2" t="s">
        <v>55</v>
      </c>
      <c r="B59" s="2" t="s">
        <v>56</v>
      </c>
      <c r="G59" s="4"/>
      <c r="H59" s="5"/>
      <c r="I59" s="2">
        <v>65</v>
      </c>
      <c r="J59" s="2">
        <v>65</v>
      </c>
      <c r="K59" s="2">
        <v>70</v>
      </c>
    </row>
    <row r="60" spans="1:11" ht="14.25">
      <c r="A60" s="2" t="s">
        <v>213</v>
      </c>
      <c r="B60" s="2" t="s">
        <v>57</v>
      </c>
      <c r="G60" s="4"/>
      <c r="H60" s="5"/>
      <c r="I60" s="2">
        <v>180</v>
      </c>
      <c r="J60" s="2">
        <v>180</v>
      </c>
      <c r="K60" s="2">
        <v>100</v>
      </c>
    </row>
    <row r="61" spans="1:11" ht="15">
      <c r="A61" s="26"/>
      <c r="B61" s="26" t="s">
        <v>88</v>
      </c>
      <c r="C61" s="26"/>
      <c r="D61" s="26"/>
      <c r="E61" s="26"/>
      <c r="F61" s="26"/>
      <c r="G61" s="30"/>
      <c r="H61" s="31"/>
      <c r="I61" s="26">
        <f>SUM(I59:I60)</f>
        <v>245</v>
      </c>
      <c r="J61" s="26">
        <f>SUM(J59:J60)</f>
        <v>245</v>
      </c>
      <c r="K61" s="26">
        <f>SUM(K59:K60)</f>
        <v>170</v>
      </c>
    </row>
    <row r="62" spans="1:9" ht="15">
      <c r="A62" s="6"/>
      <c r="B62" s="6"/>
      <c r="C62" s="6"/>
      <c r="D62" s="6"/>
      <c r="E62" s="6"/>
      <c r="G62" s="16"/>
      <c r="H62" s="5"/>
      <c r="I62" s="6"/>
    </row>
    <row r="63" spans="1:11" ht="14.25">
      <c r="A63" s="2" t="s">
        <v>111</v>
      </c>
      <c r="B63" s="2" t="s">
        <v>95</v>
      </c>
      <c r="G63" s="4"/>
      <c r="H63" s="5"/>
      <c r="I63" s="2">
        <v>54</v>
      </c>
      <c r="J63" s="2">
        <v>54</v>
      </c>
      <c r="K63" s="2">
        <v>54</v>
      </c>
    </row>
    <row r="64" spans="1:11" ht="14.25">
      <c r="A64" s="2" t="s">
        <v>112</v>
      </c>
      <c r="B64" s="2" t="s">
        <v>77</v>
      </c>
      <c r="G64" s="4"/>
      <c r="H64" s="5"/>
      <c r="I64" s="2">
        <v>1</v>
      </c>
      <c r="J64" s="2">
        <v>1</v>
      </c>
      <c r="K64" s="2">
        <v>1</v>
      </c>
    </row>
    <row r="65" spans="1:11" ht="14.25">
      <c r="A65" s="2" t="s">
        <v>157</v>
      </c>
      <c r="B65" s="2" t="s">
        <v>97</v>
      </c>
      <c r="G65" s="4"/>
      <c r="H65" s="5"/>
      <c r="I65" s="2">
        <v>15</v>
      </c>
      <c r="J65" s="2">
        <v>20</v>
      </c>
      <c r="K65" s="2">
        <v>20</v>
      </c>
    </row>
    <row r="66" spans="1:11" ht="15">
      <c r="A66" s="26"/>
      <c r="B66" s="26" t="s">
        <v>96</v>
      </c>
      <c r="C66" s="26"/>
      <c r="D66" s="26"/>
      <c r="E66" s="26"/>
      <c r="F66" s="26"/>
      <c r="G66" s="30"/>
      <c r="H66" s="31"/>
      <c r="I66" s="26">
        <f>SUM(I63:I65)</f>
        <v>70</v>
      </c>
      <c r="J66" s="26">
        <f>SUM(J63:J65)</f>
        <v>75</v>
      </c>
      <c r="K66" s="26">
        <f>SUM(K63:K65)</f>
        <v>75</v>
      </c>
    </row>
    <row r="67" spans="1:9" ht="15">
      <c r="A67" s="6"/>
      <c r="B67" s="6"/>
      <c r="C67" s="6"/>
      <c r="D67" s="6"/>
      <c r="E67" s="6"/>
      <c r="G67" s="16"/>
      <c r="H67" s="5"/>
      <c r="I67" s="6"/>
    </row>
    <row r="68" spans="1:11" ht="14.25">
      <c r="A68" s="2" t="s">
        <v>129</v>
      </c>
      <c r="B68" s="2" t="s">
        <v>128</v>
      </c>
      <c r="G68" s="4"/>
      <c r="H68" s="5"/>
      <c r="I68" s="2">
        <v>330</v>
      </c>
      <c r="J68" s="2">
        <v>352</v>
      </c>
      <c r="K68" s="2">
        <v>371</v>
      </c>
    </row>
    <row r="69" spans="1:11" ht="14.25">
      <c r="A69" s="2" t="s">
        <v>129</v>
      </c>
      <c r="B69" s="2" t="s">
        <v>130</v>
      </c>
      <c r="G69" s="4"/>
      <c r="H69" s="5"/>
      <c r="I69" s="2">
        <v>20</v>
      </c>
      <c r="J69" s="2">
        <v>20</v>
      </c>
      <c r="K69" s="2">
        <v>25</v>
      </c>
    </row>
    <row r="70" spans="1:11" ht="15">
      <c r="A70" s="26"/>
      <c r="B70" s="26" t="s">
        <v>131</v>
      </c>
      <c r="C70" s="26"/>
      <c r="D70" s="26"/>
      <c r="E70" s="26"/>
      <c r="F70" s="26"/>
      <c r="G70" s="30"/>
      <c r="H70" s="31"/>
      <c r="I70" s="26">
        <f>SUM(I68:I69)</f>
        <v>350</v>
      </c>
      <c r="J70" s="26">
        <f>SUM(J68:J69)</f>
        <v>372</v>
      </c>
      <c r="K70" s="26">
        <f>SUM(K68:K69)</f>
        <v>396</v>
      </c>
    </row>
    <row r="71" spans="1:9" ht="15">
      <c r="A71" s="6"/>
      <c r="B71" s="6"/>
      <c r="C71" s="6"/>
      <c r="D71" s="6"/>
      <c r="E71" s="6"/>
      <c r="G71" s="16"/>
      <c r="H71" s="17"/>
      <c r="I71" s="6"/>
    </row>
    <row r="72" spans="1:11" ht="14.25">
      <c r="A72" s="2" t="s">
        <v>132</v>
      </c>
      <c r="B72" s="2" t="s">
        <v>133</v>
      </c>
      <c r="G72" s="4"/>
      <c r="H72" s="5"/>
      <c r="I72" s="2">
        <v>500</v>
      </c>
      <c r="J72" s="2">
        <v>500</v>
      </c>
      <c r="K72" s="2">
        <v>500</v>
      </c>
    </row>
    <row r="73" spans="1:11" ht="15">
      <c r="A73" s="26"/>
      <c r="B73" s="26" t="s">
        <v>134</v>
      </c>
      <c r="C73" s="26"/>
      <c r="D73" s="26"/>
      <c r="E73" s="26"/>
      <c r="F73" s="26"/>
      <c r="G73" s="30"/>
      <c r="H73" s="31"/>
      <c r="I73" s="26">
        <f>SUM(I72)</f>
        <v>500</v>
      </c>
      <c r="J73" s="26">
        <f>SUM(J72)</f>
        <v>500</v>
      </c>
      <c r="K73" s="26">
        <f>SUM(K72)</f>
        <v>500</v>
      </c>
    </row>
    <row r="74" spans="1:11" ht="15">
      <c r="A74" s="6"/>
      <c r="B74" s="6"/>
      <c r="C74" s="6"/>
      <c r="D74" s="6"/>
      <c r="E74" s="6"/>
      <c r="F74" s="6"/>
      <c r="G74" s="16"/>
      <c r="H74" s="17"/>
      <c r="I74" s="6"/>
      <c r="J74" s="6"/>
      <c r="K74" s="6"/>
    </row>
    <row r="75" spans="1:11" ht="15">
      <c r="A75" s="2" t="s">
        <v>161</v>
      </c>
      <c r="B75" s="2" t="s">
        <v>162</v>
      </c>
      <c r="G75" s="16"/>
      <c r="H75" s="5"/>
      <c r="I75" s="2">
        <v>110</v>
      </c>
      <c r="J75" s="2">
        <v>120</v>
      </c>
      <c r="K75" s="2">
        <v>127</v>
      </c>
    </row>
    <row r="76" spans="1:11" ht="15">
      <c r="A76" s="2" t="s">
        <v>163</v>
      </c>
      <c r="B76" s="2" t="s">
        <v>164</v>
      </c>
      <c r="G76" s="16"/>
      <c r="H76" s="5"/>
      <c r="I76" s="2">
        <v>39</v>
      </c>
      <c r="J76" s="2">
        <v>42</v>
      </c>
      <c r="K76" s="2">
        <v>44</v>
      </c>
    </row>
    <row r="77" spans="1:11" ht="15">
      <c r="A77" s="2" t="s">
        <v>165</v>
      </c>
      <c r="B77" s="2" t="s">
        <v>166</v>
      </c>
      <c r="G77" s="16"/>
      <c r="H77" s="5"/>
      <c r="I77" s="2">
        <v>300</v>
      </c>
      <c r="J77" s="2">
        <v>300</v>
      </c>
      <c r="K77" s="2">
        <v>300</v>
      </c>
    </row>
    <row r="78" spans="1:11" ht="15">
      <c r="A78" s="26"/>
      <c r="B78" s="26" t="s">
        <v>167</v>
      </c>
      <c r="C78" s="26"/>
      <c r="D78" s="26"/>
      <c r="E78" s="26"/>
      <c r="F78" s="23"/>
      <c r="G78" s="30"/>
      <c r="H78" s="32"/>
      <c r="I78" s="26">
        <f>SUM(I75:I77)</f>
        <v>449</v>
      </c>
      <c r="J78" s="26">
        <f>SUM(J75:J77)</f>
        <v>462</v>
      </c>
      <c r="K78" s="26">
        <f>SUM(K75:K77)</f>
        <v>471</v>
      </c>
    </row>
    <row r="79" spans="1:11" ht="14.25">
      <c r="A79" s="2" t="s">
        <v>113</v>
      </c>
      <c r="B79" s="2" t="s">
        <v>141</v>
      </c>
      <c r="G79" s="4"/>
      <c r="H79" s="5"/>
      <c r="I79" s="2">
        <v>25</v>
      </c>
      <c r="J79" s="2">
        <v>25</v>
      </c>
      <c r="K79" s="2">
        <v>25</v>
      </c>
    </row>
    <row r="80" spans="1:11" ht="14.25">
      <c r="A80" s="2" t="s">
        <v>114</v>
      </c>
      <c r="B80" s="2" t="s">
        <v>97</v>
      </c>
      <c r="G80" s="4"/>
      <c r="H80" s="5"/>
      <c r="I80" s="2">
        <v>50</v>
      </c>
      <c r="J80" s="2">
        <v>100</v>
      </c>
      <c r="K80" s="2">
        <v>100</v>
      </c>
    </row>
    <row r="81" spans="1:11" ht="15">
      <c r="A81" s="26"/>
      <c r="B81" s="26" t="s">
        <v>99</v>
      </c>
      <c r="C81" s="26"/>
      <c r="D81" s="26"/>
      <c r="E81" s="26"/>
      <c r="F81" s="26"/>
      <c r="G81" s="30"/>
      <c r="H81" s="31"/>
      <c r="I81" s="26">
        <f>SUM(I79:I80)</f>
        <v>75</v>
      </c>
      <c r="J81" s="26">
        <f>SUM(J79:J80)</f>
        <v>125</v>
      </c>
      <c r="K81" s="26">
        <f>SUM(K79:K80)</f>
        <v>125</v>
      </c>
    </row>
    <row r="82" spans="1:9" ht="15">
      <c r="A82" s="6"/>
      <c r="B82" s="6"/>
      <c r="C82" s="6"/>
      <c r="D82" s="6"/>
      <c r="E82" s="6"/>
      <c r="G82" s="16"/>
      <c r="H82" s="5"/>
      <c r="I82" s="6"/>
    </row>
    <row r="83" spans="1:11" ht="14.25">
      <c r="A83" s="2" t="s">
        <v>214</v>
      </c>
      <c r="B83" s="2" t="s">
        <v>101</v>
      </c>
      <c r="G83" s="4"/>
      <c r="H83" s="5"/>
      <c r="I83" s="2">
        <v>108</v>
      </c>
      <c r="J83" s="2">
        <v>115</v>
      </c>
      <c r="K83" s="2">
        <v>124</v>
      </c>
    </row>
    <row r="84" spans="1:11" ht="14.25">
      <c r="A84" s="2" t="s">
        <v>215</v>
      </c>
      <c r="B84" s="2" t="s">
        <v>98</v>
      </c>
      <c r="G84" s="4"/>
      <c r="H84" s="5"/>
      <c r="I84" s="2">
        <v>38</v>
      </c>
      <c r="J84" s="2">
        <v>40</v>
      </c>
      <c r="K84" s="2">
        <v>43</v>
      </c>
    </row>
    <row r="85" spans="1:11" ht="14.25">
      <c r="A85" s="2" t="s">
        <v>216</v>
      </c>
      <c r="B85" s="2" t="s">
        <v>108</v>
      </c>
      <c r="G85" s="4"/>
      <c r="H85" s="5"/>
      <c r="I85" s="2">
        <v>20</v>
      </c>
      <c r="J85" s="2">
        <v>25</v>
      </c>
      <c r="K85" s="2">
        <v>25</v>
      </c>
    </row>
    <row r="86" spans="1:11" ht="15">
      <c r="A86" s="26"/>
      <c r="B86" s="26" t="s">
        <v>100</v>
      </c>
      <c r="C86" s="26"/>
      <c r="D86" s="26"/>
      <c r="E86" s="26"/>
      <c r="F86" s="26"/>
      <c r="G86" s="30"/>
      <c r="H86" s="31"/>
      <c r="I86" s="26">
        <f>SUM(I83:I85)</f>
        <v>166</v>
      </c>
      <c r="J86" s="26">
        <f>SUM(J83:J85)</f>
        <v>180</v>
      </c>
      <c r="K86" s="26">
        <f>SUM(K83:K85)</f>
        <v>192</v>
      </c>
    </row>
    <row r="87" spans="1:9" ht="15.75" customHeight="1">
      <c r="A87" s="6"/>
      <c r="B87" s="6"/>
      <c r="C87" s="6"/>
      <c r="D87" s="6"/>
      <c r="E87" s="6"/>
      <c r="G87" s="16"/>
      <c r="H87" s="5"/>
      <c r="I87" s="6"/>
    </row>
    <row r="88" spans="1:8" ht="15">
      <c r="A88" s="2" t="s">
        <v>70</v>
      </c>
      <c r="B88" s="2" t="s">
        <v>135</v>
      </c>
      <c r="G88" s="16"/>
      <c r="H88" s="5"/>
    </row>
    <row r="89" spans="1:8" ht="14.25">
      <c r="A89" s="1">
        <v>10701637014</v>
      </c>
      <c r="B89" s="2" t="s">
        <v>136</v>
      </c>
      <c r="G89" s="4"/>
      <c r="H89" s="5"/>
    </row>
    <row r="90" spans="1:11" ht="14.25">
      <c r="A90" s="1">
        <v>10202</v>
      </c>
      <c r="B90" s="2" t="s">
        <v>224</v>
      </c>
      <c r="G90" s="4"/>
      <c r="H90" s="5"/>
      <c r="I90" s="2">
        <v>100</v>
      </c>
      <c r="J90" s="2">
        <v>100</v>
      </c>
      <c r="K90" s="2">
        <v>100</v>
      </c>
    </row>
    <row r="91" spans="1:11" ht="14.25">
      <c r="A91" s="18">
        <v>10202642014</v>
      </c>
      <c r="B91" s="2" t="s">
        <v>62</v>
      </c>
      <c r="G91" s="4"/>
      <c r="H91" s="5"/>
      <c r="I91" s="2">
        <v>15</v>
      </c>
      <c r="J91" s="2">
        <v>15</v>
      </c>
      <c r="K91" s="2">
        <v>15</v>
      </c>
    </row>
    <row r="92" spans="1:11" ht="14.25">
      <c r="A92" s="18">
        <v>10701642026</v>
      </c>
      <c r="B92" s="2" t="s">
        <v>63</v>
      </c>
      <c r="G92" s="4"/>
      <c r="H92" s="5"/>
      <c r="I92" s="2">
        <v>10</v>
      </c>
      <c r="J92" s="2">
        <v>10</v>
      </c>
      <c r="K92" s="2">
        <v>10</v>
      </c>
    </row>
    <row r="93" spans="1:11" ht="15">
      <c r="A93" s="33"/>
      <c r="B93" s="26" t="s">
        <v>89</v>
      </c>
      <c r="C93" s="26"/>
      <c r="D93" s="26"/>
      <c r="E93" s="26"/>
      <c r="F93" s="26"/>
      <c r="G93" s="30"/>
      <c r="H93" s="31"/>
      <c r="I93" s="26">
        <f>SUM(I88:I92)</f>
        <v>125</v>
      </c>
      <c r="J93" s="26">
        <f>SUM(J88:J92)</f>
        <v>125</v>
      </c>
      <c r="K93" s="26">
        <f>SUM(K88:K92)</f>
        <v>125</v>
      </c>
    </row>
    <row r="94" spans="1:11" ht="15">
      <c r="A94" s="19"/>
      <c r="B94" s="6"/>
      <c r="C94" s="6"/>
      <c r="D94" s="6"/>
      <c r="E94" s="6"/>
      <c r="F94" s="6"/>
      <c r="G94" s="16"/>
      <c r="H94" s="17"/>
      <c r="I94" s="6"/>
      <c r="J94" s="6"/>
      <c r="K94" s="6"/>
    </row>
    <row r="95" spans="1:11" ht="15">
      <c r="A95" s="34" t="s">
        <v>217</v>
      </c>
      <c r="B95" s="26" t="s">
        <v>83</v>
      </c>
      <c r="C95" s="26"/>
      <c r="D95" s="26"/>
      <c r="E95" s="26"/>
      <c r="F95" s="26"/>
      <c r="G95" s="30"/>
      <c r="H95" s="31"/>
      <c r="I95" s="26">
        <v>102</v>
      </c>
      <c r="J95" s="26">
        <v>102</v>
      </c>
      <c r="K95" s="26">
        <v>105</v>
      </c>
    </row>
    <row r="96" spans="1:9" ht="15">
      <c r="A96" s="10"/>
      <c r="B96" s="6"/>
      <c r="C96" s="6"/>
      <c r="D96" s="6"/>
      <c r="E96" s="6"/>
      <c r="G96" s="16"/>
      <c r="H96" s="5"/>
      <c r="I96" s="6"/>
    </row>
    <row r="97" spans="1:11" ht="14.25">
      <c r="A97" s="1" t="s">
        <v>156</v>
      </c>
      <c r="B97" s="2" t="s">
        <v>116</v>
      </c>
      <c r="G97" s="4"/>
      <c r="H97" s="5"/>
      <c r="I97" s="2">
        <v>100</v>
      </c>
      <c r="J97" s="2">
        <v>100</v>
      </c>
      <c r="K97" s="2">
        <v>100</v>
      </c>
    </row>
    <row r="98" spans="1:11" ht="15">
      <c r="A98" s="34"/>
      <c r="B98" s="26" t="s">
        <v>117</v>
      </c>
      <c r="C98" s="26"/>
      <c r="D98" s="26"/>
      <c r="E98" s="26"/>
      <c r="F98" s="26"/>
      <c r="G98" s="30"/>
      <c r="H98" s="31"/>
      <c r="I98" s="26">
        <f>SUM(I97)</f>
        <v>100</v>
      </c>
      <c r="J98" s="26">
        <f>SUM(J97)</f>
        <v>100</v>
      </c>
      <c r="K98" s="26">
        <f>SUM(K97)</f>
        <v>100</v>
      </c>
    </row>
    <row r="99" spans="1:11" ht="15">
      <c r="A99" s="10"/>
      <c r="B99" s="6"/>
      <c r="C99" s="6"/>
      <c r="D99" s="6"/>
      <c r="E99" s="6"/>
      <c r="F99" s="6"/>
      <c r="G99" s="16"/>
      <c r="H99" s="17"/>
      <c r="I99" s="6"/>
      <c r="J99" s="6"/>
      <c r="K99" s="6"/>
    </row>
    <row r="100" spans="1:11" ht="15">
      <c r="A100" s="1" t="s">
        <v>184</v>
      </c>
      <c r="B100" s="2" t="s">
        <v>152</v>
      </c>
      <c r="C100" s="6"/>
      <c r="D100" s="6"/>
      <c r="F100" s="6"/>
      <c r="G100" s="16"/>
      <c r="H100" s="17"/>
      <c r="I100" s="2">
        <v>20</v>
      </c>
      <c r="J100" s="2">
        <v>20</v>
      </c>
      <c r="K100" s="2">
        <v>20</v>
      </c>
    </row>
    <row r="101" spans="1:11" ht="14.25">
      <c r="A101" s="2" t="s">
        <v>157</v>
      </c>
      <c r="B101" s="2" t="s">
        <v>149</v>
      </c>
      <c r="G101" s="4"/>
      <c r="H101" s="5"/>
      <c r="I101" s="2">
        <v>110</v>
      </c>
      <c r="J101" s="2">
        <v>120</v>
      </c>
      <c r="K101" s="2">
        <v>120</v>
      </c>
    </row>
    <row r="102" spans="1:11" ht="14.25">
      <c r="A102" s="20" t="s">
        <v>186</v>
      </c>
      <c r="B102" s="2" t="s">
        <v>187</v>
      </c>
      <c r="G102" s="4"/>
      <c r="H102" s="5"/>
      <c r="I102" s="2">
        <v>50</v>
      </c>
      <c r="J102" s="2">
        <v>50</v>
      </c>
      <c r="K102" s="2">
        <v>50</v>
      </c>
    </row>
    <row r="103" spans="1:11" ht="14.25">
      <c r="A103" s="2" t="s">
        <v>154</v>
      </c>
      <c r="B103" s="2" t="s">
        <v>194</v>
      </c>
      <c r="G103" s="4"/>
      <c r="H103" s="5"/>
      <c r="I103" s="2">
        <v>300</v>
      </c>
      <c r="J103" s="2">
        <v>300</v>
      </c>
      <c r="K103" s="2">
        <v>300</v>
      </c>
    </row>
    <row r="104" spans="1:11" ht="14.25">
      <c r="A104" s="2" t="s">
        <v>93</v>
      </c>
      <c r="B104" s="2" t="s">
        <v>185</v>
      </c>
      <c r="G104" s="4"/>
      <c r="H104" s="5"/>
      <c r="I104" s="2">
        <v>200</v>
      </c>
      <c r="J104" s="2">
        <v>40</v>
      </c>
      <c r="K104" s="2">
        <v>40</v>
      </c>
    </row>
    <row r="105" spans="1:11" ht="14.25">
      <c r="A105" s="2" t="s">
        <v>155</v>
      </c>
      <c r="B105" s="2" t="s">
        <v>148</v>
      </c>
      <c r="G105" s="4"/>
      <c r="H105" s="5"/>
      <c r="I105" s="2">
        <v>100</v>
      </c>
      <c r="J105" s="2">
        <v>100</v>
      </c>
      <c r="K105" s="2">
        <v>100</v>
      </c>
    </row>
    <row r="106" spans="1:11" ht="14.25">
      <c r="A106" s="1" t="s">
        <v>157</v>
      </c>
      <c r="B106" s="2" t="s">
        <v>150</v>
      </c>
      <c r="G106" s="4"/>
      <c r="H106" s="5"/>
      <c r="I106" s="2">
        <v>30</v>
      </c>
      <c r="J106" s="2">
        <v>30</v>
      </c>
      <c r="K106" s="2">
        <v>30</v>
      </c>
    </row>
    <row r="107" spans="1:11" ht="15">
      <c r="A107" s="26"/>
      <c r="B107" s="26" t="s">
        <v>84</v>
      </c>
      <c r="C107" s="26"/>
      <c r="D107" s="26"/>
      <c r="E107" s="26"/>
      <c r="F107" s="26"/>
      <c r="G107" s="30"/>
      <c r="H107" s="31"/>
      <c r="I107" s="26">
        <f>SUM(I100:I106)</f>
        <v>810</v>
      </c>
      <c r="J107" s="26">
        <f>SUM(J100:J106)</f>
        <v>660</v>
      </c>
      <c r="K107" s="26">
        <f>SUM(K100:K106)</f>
        <v>660</v>
      </c>
    </row>
    <row r="108" spans="1:9" ht="15">
      <c r="A108" s="6"/>
      <c r="B108" s="6"/>
      <c r="C108" s="6"/>
      <c r="D108" s="6"/>
      <c r="E108" s="6"/>
      <c r="G108" s="16"/>
      <c r="H108" s="5"/>
      <c r="I108" s="6"/>
    </row>
    <row r="109" spans="1:11" ht="14.25">
      <c r="A109" s="2" t="s">
        <v>66</v>
      </c>
      <c r="B109" s="2" t="s">
        <v>67</v>
      </c>
      <c r="G109" s="4"/>
      <c r="H109" s="5"/>
      <c r="I109" s="2">
        <v>1401</v>
      </c>
      <c r="J109" s="2">
        <v>1496</v>
      </c>
      <c r="K109" s="2">
        <v>1595</v>
      </c>
    </row>
    <row r="110" spans="1:11" ht="14.25">
      <c r="A110" s="2" t="s">
        <v>68</v>
      </c>
      <c r="B110" s="2" t="s">
        <v>69</v>
      </c>
      <c r="G110" s="4"/>
      <c r="H110" s="5"/>
      <c r="I110" s="2">
        <v>350</v>
      </c>
      <c r="J110" s="2">
        <v>400</v>
      </c>
      <c r="K110" s="2">
        <v>400</v>
      </c>
    </row>
    <row r="111" spans="1:8" ht="14.25">
      <c r="A111" s="2" t="s">
        <v>66</v>
      </c>
      <c r="B111" s="2" t="s">
        <v>174</v>
      </c>
      <c r="G111" s="4"/>
      <c r="H111" s="5"/>
    </row>
    <row r="112" spans="1:11" ht="14.25">
      <c r="A112" s="2" t="s">
        <v>70</v>
      </c>
      <c r="B112" s="2" t="s">
        <v>71</v>
      </c>
      <c r="G112" s="4"/>
      <c r="H112" s="5"/>
      <c r="I112" s="2">
        <v>9000</v>
      </c>
      <c r="J112" s="2">
        <v>9100</v>
      </c>
      <c r="K112" s="2">
        <v>9500</v>
      </c>
    </row>
    <row r="113" spans="1:11" ht="14.25">
      <c r="A113" s="2" t="s">
        <v>218</v>
      </c>
      <c r="B113" s="2" t="s">
        <v>142</v>
      </c>
      <c r="G113" s="4"/>
      <c r="H113" s="5"/>
      <c r="I113" s="2">
        <v>852</v>
      </c>
      <c r="J113" s="2">
        <v>858</v>
      </c>
      <c r="K113" s="2">
        <v>986</v>
      </c>
    </row>
    <row r="114" spans="1:11" ht="14.25">
      <c r="A114" s="2" t="s">
        <v>219</v>
      </c>
      <c r="B114" s="2" t="s">
        <v>143</v>
      </c>
      <c r="G114" s="4"/>
      <c r="H114" s="5"/>
      <c r="I114" s="2">
        <v>1237</v>
      </c>
      <c r="J114" s="2">
        <v>1327</v>
      </c>
      <c r="K114" s="2">
        <v>1501</v>
      </c>
    </row>
    <row r="115" spans="1:8" ht="14.25">
      <c r="A115" s="2" t="s">
        <v>124</v>
      </c>
      <c r="B115" s="2" t="s">
        <v>125</v>
      </c>
      <c r="G115" s="4"/>
      <c r="H115" s="5"/>
    </row>
    <row r="116" spans="1:11" ht="15">
      <c r="A116" s="26"/>
      <c r="B116" s="26" t="s">
        <v>118</v>
      </c>
      <c r="C116" s="26"/>
      <c r="D116" s="26"/>
      <c r="E116" s="26"/>
      <c r="F116" s="26"/>
      <c r="G116" s="30"/>
      <c r="H116" s="31"/>
      <c r="I116" s="26">
        <f>SUM(I109:I115)</f>
        <v>12840</v>
      </c>
      <c r="J116" s="26">
        <f>SUM(J109:J115)</f>
        <v>13181</v>
      </c>
      <c r="K116" s="26">
        <f>SUM(K109:K115)</f>
        <v>13982</v>
      </c>
    </row>
    <row r="117" spans="1:9" ht="15">
      <c r="A117" s="6"/>
      <c r="B117" s="6"/>
      <c r="C117" s="6"/>
      <c r="D117" s="6"/>
      <c r="E117" s="6"/>
      <c r="G117" s="16"/>
      <c r="H117" s="5"/>
      <c r="I117" s="6"/>
    </row>
    <row r="118" spans="1:11" ht="15">
      <c r="A118" s="26" t="s">
        <v>220</v>
      </c>
      <c r="B118" s="26" t="s">
        <v>44</v>
      </c>
      <c r="C118" s="26"/>
      <c r="D118" s="26"/>
      <c r="E118" s="26"/>
      <c r="F118" s="23"/>
      <c r="G118" s="30"/>
      <c r="H118" s="31"/>
      <c r="I118" s="26">
        <v>100</v>
      </c>
      <c r="J118" s="26">
        <v>100</v>
      </c>
      <c r="K118" s="26">
        <v>100</v>
      </c>
    </row>
    <row r="119" spans="1:11" ht="15">
      <c r="A119" s="6"/>
      <c r="B119" s="6"/>
      <c r="C119" s="6"/>
      <c r="D119" s="6"/>
      <c r="E119" s="6"/>
      <c r="G119" s="16"/>
      <c r="H119" s="17"/>
      <c r="I119" s="6"/>
      <c r="J119" s="6"/>
      <c r="K119" s="6"/>
    </row>
    <row r="120" spans="1:11" ht="15">
      <c r="A120" s="26"/>
      <c r="B120" s="26" t="s">
        <v>119</v>
      </c>
      <c r="C120" s="26"/>
      <c r="D120" s="26"/>
      <c r="E120" s="26"/>
      <c r="F120" s="26"/>
      <c r="G120" s="30"/>
      <c r="H120" s="31"/>
      <c r="I120" s="26">
        <f>I7+I11+I15+I49+I52+I54+I57+I61+I66+I70+I73+I78+I81+I86+I93+I95+I98+I107+I116+I118</f>
        <v>23149</v>
      </c>
      <c r="J120" s="26">
        <f>J7+J11+J15+J49+J52+J54+J57+J61+J66+J70+J73+J78+J81+J86+J93+J95+J98+J107+J116+J118</f>
        <v>24912</v>
      </c>
      <c r="K120" s="26">
        <f>K7+K11+K15+K49+K52+K54+K57+K61+K66+K70+K73+K78+K81+K86+K93+K95+K98+K107+K116+K118</f>
        <v>26027</v>
      </c>
    </row>
    <row r="121" spans="1:9" ht="15">
      <c r="A121" s="6"/>
      <c r="B121" s="6"/>
      <c r="C121" s="6"/>
      <c r="D121" s="6"/>
      <c r="E121" s="6"/>
      <c r="G121" s="16"/>
      <c r="H121" s="5"/>
      <c r="I121" s="6"/>
    </row>
    <row r="122" spans="1:11" ht="14.25">
      <c r="A122" s="2" t="s">
        <v>121</v>
      </c>
      <c r="B122" s="2" t="s">
        <v>92</v>
      </c>
      <c r="G122" s="4"/>
      <c r="H122" s="5"/>
      <c r="I122" s="2">
        <v>60</v>
      </c>
      <c r="J122" s="2">
        <v>60</v>
      </c>
      <c r="K122" s="2">
        <v>60</v>
      </c>
    </row>
    <row r="123" spans="1:10" ht="14.25">
      <c r="A123" s="1" t="s">
        <v>115</v>
      </c>
      <c r="B123" s="2" t="s">
        <v>102</v>
      </c>
      <c r="G123" s="4"/>
      <c r="H123" s="5"/>
      <c r="I123" s="2">
        <v>100</v>
      </c>
      <c r="J123" s="2">
        <v>100</v>
      </c>
    </row>
    <row r="124" spans="2:8" ht="14.25">
      <c r="B124" s="2" t="s">
        <v>181</v>
      </c>
      <c r="G124" s="4"/>
      <c r="H124" s="5"/>
    </row>
    <row r="125" spans="2:8" ht="14.25">
      <c r="B125" s="2" t="s">
        <v>182</v>
      </c>
      <c r="G125" s="4"/>
      <c r="H125" s="5"/>
    </row>
    <row r="126" spans="1:8" ht="14.25">
      <c r="A126" s="2" t="s">
        <v>221</v>
      </c>
      <c r="B126" s="2" t="s">
        <v>188</v>
      </c>
      <c r="G126" s="4"/>
      <c r="H126" s="5"/>
    </row>
    <row r="127" spans="1:8" ht="14.25">
      <c r="A127" s="2" t="s">
        <v>122</v>
      </c>
      <c r="B127" s="2" t="s">
        <v>183</v>
      </c>
      <c r="G127" s="4"/>
      <c r="H127" s="5"/>
    </row>
    <row r="128" spans="2:8" ht="14.25">
      <c r="B128" s="2" t="s">
        <v>225</v>
      </c>
      <c r="G128" s="4"/>
      <c r="H128" s="5"/>
    </row>
    <row r="129" spans="2:8" ht="14.25">
      <c r="B129" s="2" t="s">
        <v>104</v>
      </c>
      <c r="G129" s="4"/>
      <c r="H129" s="5"/>
    </row>
    <row r="130" spans="1:8" ht="14.25">
      <c r="A130" s="1" t="s">
        <v>122</v>
      </c>
      <c r="B130" s="2" t="s">
        <v>189</v>
      </c>
      <c r="G130" s="4"/>
      <c r="H130" s="5"/>
    </row>
    <row r="131" spans="1:8" ht="14.25">
      <c r="A131" s="2" t="s">
        <v>171</v>
      </c>
      <c r="B131" s="2" t="s">
        <v>173</v>
      </c>
      <c r="G131" s="4"/>
      <c r="H131" s="5"/>
    </row>
    <row r="132" spans="2:11" ht="14.25">
      <c r="B132" s="2" t="s">
        <v>229</v>
      </c>
      <c r="G132" s="4"/>
      <c r="H132" s="5"/>
      <c r="I132" s="2">
        <v>3297</v>
      </c>
      <c r="J132" s="2">
        <v>747</v>
      </c>
      <c r="K132" s="2">
        <v>1235</v>
      </c>
    </row>
    <row r="133" spans="1:11" ht="15">
      <c r="A133" s="26"/>
      <c r="B133" s="26" t="s">
        <v>103</v>
      </c>
      <c r="C133" s="26"/>
      <c r="D133" s="26"/>
      <c r="E133" s="26"/>
      <c r="F133" s="26"/>
      <c r="G133" s="30"/>
      <c r="H133" s="31"/>
      <c r="I133" s="26">
        <f>SUM(I122:I132)</f>
        <v>3457</v>
      </c>
      <c r="J133" s="26">
        <f>SUM(J122:J132)</f>
        <v>907</v>
      </c>
      <c r="K133" s="26">
        <f>SUM(K122:K132)</f>
        <v>1295</v>
      </c>
    </row>
    <row r="134" spans="1:11" ht="15.75" thickBot="1">
      <c r="A134" s="26"/>
      <c r="B134" s="35" t="s">
        <v>109</v>
      </c>
      <c r="C134" s="35"/>
      <c r="D134" s="35"/>
      <c r="E134" s="35"/>
      <c r="F134" s="35"/>
      <c r="G134" s="36"/>
      <c r="H134" s="37"/>
      <c r="I134" s="26">
        <f>I120+I133</f>
        <v>26606</v>
      </c>
      <c r="J134" s="26">
        <f>J120+J133</f>
        <v>25819</v>
      </c>
      <c r="K134" s="26">
        <f>K120+K133</f>
        <v>27322</v>
      </c>
    </row>
    <row r="135" spans="1:8" ht="15" thickTop="1">
      <c r="A135" s="2" t="s">
        <v>122</v>
      </c>
      <c r="B135" s="2" t="s">
        <v>104</v>
      </c>
      <c r="G135" s="4"/>
      <c r="H135" s="5"/>
    </row>
    <row r="136" spans="1:8" ht="14.25">
      <c r="A136" s="2" t="s">
        <v>123</v>
      </c>
      <c r="B136" s="2" t="s">
        <v>183</v>
      </c>
      <c r="G136" s="4"/>
      <c r="H136" s="5"/>
    </row>
    <row r="137" spans="2:8" ht="14.25">
      <c r="B137" s="2" t="s">
        <v>104</v>
      </c>
      <c r="G137" s="4"/>
      <c r="H137" s="5"/>
    </row>
    <row r="138" spans="2:8" ht="14.25">
      <c r="B138" s="2" t="s">
        <v>225</v>
      </c>
      <c r="G138" s="4"/>
      <c r="H138" s="5"/>
    </row>
    <row r="139" spans="2:8" ht="14.25">
      <c r="B139" s="2" t="s">
        <v>182</v>
      </c>
      <c r="G139" s="4"/>
      <c r="H139" s="5"/>
    </row>
    <row r="140" spans="1:8" ht="14.25">
      <c r="A140" s="2" t="s">
        <v>64</v>
      </c>
      <c r="B140" s="2" t="s">
        <v>65</v>
      </c>
      <c r="G140" s="4"/>
      <c r="H140" s="5"/>
    </row>
    <row r="141" spans="2:11" ht="14.25">
      <c r="B141" s="2" t="s">
        <v>229</v>
      </c>
      <c r="G141" s="4"/>
      <c r="H141" s="5"/>
      <c r="I141" s="2">
        <v>24777</v>
      </c>
      <c r="J141" s="2">
        <v>7974</v>
      </c>
      <c r="K141" s="2">
        <v>218</v>
      </c>
    </row>
    <row r="142" spans="1:11" ht="15">
      <c r="A142" s="26"/>
      <c r="B142" s="38" t="s">
        <v>231</v>
      </c>
      <c r="C142" s="38"/>
      <c r="D142" s="38"/>
      <c r="E142" s="38"/>
      <c r="F142" s="38"/>
      <c r="G142" s="39"/>
      <c r="H142" s="40"/>
      <c r="I142" s="26">
        <f>SUM(I135:I141)</f>
        <v>24777</v>
      </c>
      <c r="J142" s="26">
        <f>SUM(J135:J141)</f>
        <v>7974</v>
      </c>
      <c r="K142" s="26">
        <f>SUM(K135:K141)</f>
        <v>218</v>
      </c>
    </row>
    <row r="143" spans="1:11" ht="15">
      <c r="A143" s="6"/>
      <c r="B143" s="12"/>
      <c r="C143" s="12"/>
      <c r="D143" s="12"/>
      <c r="E143" s="12"/>
      <c r="F143" s="12"/>
      <c r="G143" s="21"/>
      <c r="H143" s="22"/>
      <c r="I143" s="6"/>
      <c r="J143" s="6"/>
      <c r="K143" s="6"/>
    </row>
    <row r="144" spans="1:11" ht="15">
      <c r="A144" s="26"/>
      <c r="B144" s="38" t="s">
        <v>232</v>
      </c>
      <c r="C144" s="38"/>
      <c r="D144" s="38"/>
      <c r="E144" s="38"/>
      <c r="F144" s="38"/>
      <c r="G144" s="39"/>
      <c r="H144" s="40"/>
      <c r="I144" s="26"/>
      <c r="J144" s="26"/>
      <c r="K144" s="26"/>
    </row>
    <row r="145" spans="1:11" ht="14.25">
      <c r="A145" s="2" t="s">
        <v>51</v>
      </c>
      <c r="B145" s="2" t="s">
        <v>52</v>
      </c>
      <c r="G145" s="4"/>
      <c r="H145" s="5"/>
      <c r="I145" s="2">
        <v>657</v>
      </c>
      <c r="J145" s="2">
        <v>657</v>
      </c>
      <c r="K145" s="2">
        <v>557</v>
      </c>
    </row>
    <row r="146" spans="1:11" ht="15">
      <c r="A146" s="26"/>
      <c r="B146" s="38" t="s">
        <v>233</v>
      </c>
      <c r="C146" s="38"/>
      <c r="D146" s="38"/>
      <c r="E146" s="38"/>
      <c r="F146" s="38"/>
      <c r="G146" s="39"/>
      <c r="H146" s="40"/>
      <c r="I146" s="26">
        <f>I145</f>
        <v>657</v>
      </c>
      <c r="J146" s="26">
        <f>J145</f>
        <v>657</v>
      </c>
      <c r="K146" s="26">
        <f>K145</f>
        <v>557</v>
      </c>
    </row>
    <row r="147" spans="1:11" ht="15">
      <c r="A147" s="6"/>
      <c r="B147" s="12"/>
      <c r="C147" s="12"/>
      <c r="D147" s="12"/>
      <c r="E147" s="12"/>
      <c r="F147" s="12"/>
      <c r="G147" s="21"/>
      <c r="H147" s="22"/>
      <c r="I147" s="6"/>
      <c r="J147" s="6"/>
      <c r="K147" s="6"/>
    </row>
    <row r="148" spans="1:11" ht="15">
      <c r="A148" s="26"/>
      <c r="B148" s="41" t="s">
        <v>146</v>
      </c>
      <c r="C148" s="41"/>
      <c r="D148" s="41"/>
      <c r="E148" s="41"/>
      <c r="F148" s="41"/>
      <c r="G148" s="42"/>
      <c r="H148" s="43"/>
      <c r="I148" s="41">
        <f>I134+I142+I146</f>
        <v>52040</v>
      </c>
      <c r="J148" s="41">
        <f>J134+J142+J146</f>
        <v>34450</v>
      </c>
      <c r="K148" s="41">
        <f>K134+K142+K146</f>
        <v>28097</v>
      </c>
    </row>
    <row r="149" spans="7:8" ht="14.25">
      <c r="G149" s="4"/>
      <c r="H149" s="5"/>
    </row>
    <row r="150" spans="2:8" ht="15">
      <c r="B150" s="6"/>
      <c r="C150" s="6"/>
      <c r="D150" s="6"/>
      <c r="G150" s="4"/>
      <c r="H150" s="5"/>
    </row>
    <row r="152" spans="7:8" ht="14.25">
      <c r="G152" s="4"/>
      <c r="H152" s="5"/>
    </row>
  </sheetData>
  <printOptions gridLines="1" horizontalCentered="1"/>
  <pageMargins left="0.7874015748031497" right="0.7874015748031497" top="0.5511811023622047" bottom="0.35433070866141736" header="0.2755905511811024" footer="0.37"/>
  <pageSetup horizontalDpi="600" verticalDpi="600" orientation="portrait" paperSize="9" scale="68" r:id="rId1"/>
  <headerFooter alignWithMargins="0">
    <oddHeader>&amp;C&amp;A</oddHeader>
    <oddFooter>&amp;CStrana &amp;P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</dc:creator>
  <cp:keywords/>
  <dc:description/>
  <cp:lastModifiedBy>Veronika</cp:lastModifiedBy>
  <cp:lastPrinted>2007-12-03T10:25:48Z</cp:lastPrinted>
  <dcterms:created xsi:type="dcterms:W3CDTF">2005-04-10T15:58:59Z</dcterms:created>
  <dcterms:modified xsi:type="dcterms:W3CDTF">2007-12-14T21:53:43Z</dcterms:modified>
  <cp:category/>
  <cp:version/>
  <cp:contentType/>
  <cp:contentStatus/>
</cp:coreProperties>
</file>